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3"/>
  </bookViews>
  <sheets>
    <sheet name="MT" sheetId="1" r:id="rId1"/>
    <sheet name="ET" sheetId="2" r:id="rId2"/>
    <sheet name="AAQ" sheetId="6" r:id="rId3"/>
    <sheet name="Attainment" sheetId="3" r:id="rId4"/>
    <sheet name="PO Attainment" sheetId="7" r:id="rId5"/>
    <sheet name="PSO Attainment" sheetId="8" r:id="rId6"/>
  </sheets>
  <definedNames>
    <definedName name="_xlnm.Print_Area" localSheetId="3">Attainment!$A$1:$N$33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0" i="8"/>
  <c r="F8" s="1"/>
  <c r="B10" i="7"/>
  <c r="D10" s="1"/>
  <c r="G8" s="1"/>
  <c r="F10"/>
  <c r="G8" i="8" l="1"/>
  <c r="K8" i="7"/>
  <c r="J8"/>
  <c r="I8"/>
  <c r="F8"/>
  <c r="H8"/>
  <c r="J14" i="6" l="1"/>
  <c r="K14"/>
  <c r="L14"/>
  <c r="M14"/>
  <c r="N14"/>
  <c r="J15"/>
  <c r="K15"/>
  <c r="L15"/>
  <c r="M15"/>
  <c r="N15"/>
  <c r="J16"/>
  <c r="K16"/>
  <c r="L16"/>
  <c r="M16"/>
  <c r="N16"/>
  <c r="J17"/>
  <c r="K17"/>
  <c r="L17"/>
  <c r="M17"/>
  <c r="N17"/>
  <c r="J18"/>
  <c r="K18"/>
  <c r="L18"/>
  <c r="M18"/>
  <c r="N18"/>
  <c r="J19"/>
  <c r="K19"/>
  <c r="L19"/>
  <c r="M19"/>
  <c r="N19"/>
  <c r="J20"/>
  <c r="K20"/>
  <c r="L20"/>
  <c r="M20"/>
  <c r="N20"/>
  <c r="J21"/>
  <c r="K21"/>
  <c r="L21"/>
  <c r="M21"/>
  <c r="N21"/>
  <c r="J22"/>
  <c r="K22"/>
  <c r="L22"/>
  <c r="M22"/>
  <c r="N22"/>
  <c r="J23"/>
  <c r="K23"/>
  <c r="L23"/>
  <c r="M23"/>
  <c r="N23"/>
  <c r="J24"/>
  <c r="K24"/>
  <c r="L24"/>
  <c r="M24"/>
  <c r="N24"/>
  <c r="J25"/>
  <c r="K25"/>
  <c r="L25"/>
  <c r="M25"/>
  <c r="N25"/>
  <c r="J26"/>
  <c r="K26"/>
  <c r="L26"/>
  <c r="M26"/>
  <c r="N26"/>
  <c r="J27"/>
  <c r="K27"/>
  <c r="L27"/>
  <c r="M27"/>
  <c r="N27"/>
  <c r="J28"/>
  <c r="K28"/>
  <c r="L28"/>
  <c r="M28"/>
  <c r="N28"/>
  <c r="J29"/>
  <c r="K29"/>
  <c r="L29"/>
  <c r="M29"/>
  <c r="N29"/>
  <c r="J30"/>
  <c r="K30"/>
  <c r="L30"/>
  <c r="M30"/>
  <c r="N30"/>
  <c r="N13"/>
  <c r="M13"/>
  <c r="L13"/>
  <c r="K13"/>
  <c r="J13"/>
  <c r="M10"/>
  <c r="N10"/>
  <c r="L10"/>
  <c r="K10"/>
  <c r="J10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U30" i="2"/>
  <c r="S30"/>
  <c r="I33" i="3" s="1"/>
  <c r="R30" i="2"/>
  <c r="H33" i="3" s="1"/>
  <c r="Q30" i="2"/>
  <c r="P30"/>
  <c r="O30"/>
  <c r="U29"/>
  <c r="S29"/>
  <c r="R29"/>
  <c r="H32" i="3" s="1"/>
  <c r="Q29" i="2"/>
  <c r="P29"/>
  <c r="O29"/>
  <c r="U28"/>
  <c r="S28"/>
  <c r="I31" i="3" s="1"/>
  <c r="R28" i="2"/>
  <c r="Q28"/>
  <c r="P28"/>
  <c r="O28"/>
  <c r="U27"/>
  <c r="S27"/>
  <c r="R27"/>
  <c r="H30" i="3" s="1"/>
  <c r="Q27" i="2"/>
  <c r="P27"/>
  <c r="O27"/>
  <c r="U26"/>
  <c r="S26"/>
  <c r="I29" i="3" s="1"/>
  <c r="R26" i="2"/>
  <c r="H29" i="3" s="1"/>
  <c r="Q26" i="2"/>
  <c r="P26"/>
  <c r="O26"/>
  <c r="U25"/>
  <c r="S25"/>
  <c r="R25"/>
  <c r="H28" i="3" s="1"/>
  <c r="Q25" i="2"/>
  <c r="P25"/>
  <c r="O25"/>
  <c r="U24"/>
  <c r="S24"/>
  <c r="I27" i="3" s="1"/>
  <c r="R24" i="2"/>
  <c r="H27" i="3" s="1"/>
  <c r="Q24" i="2"/>
  <c r="P24"/>
  <c r="O24"/>
  <c r="U23"/>
  <c r="S23"/>
  <c r="R23"/>
  <c r="H26" i="3" s="1"/>
  <c r="Q23" i="2"/>
  <c r="P23"/>
  <c r="O23"/>
  <c r="U22"/>
  <c r="S22"/>
  <c r="I25" i="3" s="1"/>
  <c r="R22" i="2"/>
  <c r="H25" i="3" s="1"/>
  <c r="Q22" i="2"/>
  <c r="P22"/>
  <c r="O22"/>
  <c r="U21"/>
  <c r="S21"/>
  <c r="R21"/>
  <c r="Q21"/>
  <c r="P21"/>
  <c r="O21"/>
  <c r="U20"/>
  <c r="S20"/>
  <c r="I23" i="3" s="1"/>
  <c r="R20" i="2"/>
  <c r="H23" i="3" s="1"/>
  <c r="Q20" i="2"/>
  <c r="P20"/>
  <c r="O20"/>
  <c r="U19"/>
  <c r="S19"/>
  <c r="R19"/>
  <c r="H22" i="3" s="1"/>
  <c r="Q19" i="2"/>
  <c r="P19"/>
  <c r="O19"/>
  <c r="U18"/>
  <c r="S18"/>
  <c r="I21" i="3" s="1"/>
  <c r="R18" i="2"/>
  <c r="H21" i="3" s="1"/>
  <c r="Q18" i="2"/>
  <c r="P18"/>
  <c r="O18"/>
  <c r="U17"/>
  <c r="S17"/>
  <c r="R17"/>
  <c r="Q17"/>
  <c r="P17"/>
  <c r="O17"/>
  <c r="U16"/>
  <c r="S16"/>
  <c r="I19" i="3" s="1"/>
  <c r="R16" i="2"/>
  <c r="Q16"/>
  <c r="P16"/>
  <c r="O16"/>
  <c r="U15"/>
  <c r="S15"/>
  <c r="R15"/>
  <c r="H18" i="3" s="1"/>
  <c r="Q15" i="2"/>
  <c r="P15"/>
  <c r="O15"/>
  <c r="U14"/>
  <c r="S14"/>
  <c r="I17" i="3" s="1"/>
  <c r="R14" i="2"/>
  <c r="H17" i="3" s="1"/>
  <c r="Q14" i="2"/>
  <c r="P14"/>
  <c r="O14"/>
  <c r="U13"/>
  <c r="S13"/>
  <c r="R13"/>
  <c r="H16" i="3" s="1"/>
  <c r="Q13" i="2"/>
  <c r="P13"/>
  <c r="O13"/>
  <c r="S10"/>
  <c r="I20" i="3" s="1"/>
  <c r="R10" i="2"/>
  <c r="Q10"/>
  <c r="P10"/>
  <c r="O10"/>
  <c r="M30" i="1"/>
  <c r="G33" i="3" s="1"/>
  <c r="L30" i="1"/>
  <c r="F33" i="3" s="1"/>
  <c r="K30" i="1"/>
  <c r="O30" s="1"/>
  <c r="M29"/>
  <c r="G32" i="3" s="1"/>
  <c r="L29" i="1"/>
  <c r="F32" i="3" s="1"/>
  <c r="K29" i="1"/>
  <c r="M28"/>
  <c r="L28"/>
  <c r="F31" i="3" s="1"/>
  <c r="K28" i="1"/>
  <c r="O28" s="1"/>
  <c r="M27"/>
  <c r="L27"/>
  <c r="K27"/>
  <c r="E30" i="3" s="1"/>
  <c r="M26" i="1"/>
  <c r="G29" i="3" s="1"/>
  <c r="L26" i="1"/>
  <c r="F29" i="3" s="1"/>
  <c r="K26" i="1"/>
  <c r="O26" s="1"/>
  <c r="M25"/>
  <c r="G28" i="3" s="1"/>
  <c r="L25" i="1"/>
  <c r="F28" i="3" s="1"/>
  <c r="K25" i="1"/>
  <c r="M24"/>
  <c r="L24"/>
  <c r="F27" i="3" s="1"/>
  <c r="K24" i="1"/>
  <c r="E27" i="3" s="1"/>
  <c r="M23" i="1"/>
  <c r="G26" i="3" s="1"/>
  <c r="L23" i="1"/>
  <c r="K23"/>
  <c r="O23" s="1"/>
  <c r="M22"/>
  <c r="G25" i="3" s="1"/>
  <c r="L22" i="1"/>
  <c r="F25" i="3" s="1"/>
  <c r="K22" i="1"/>
  <c r="M21"/>
  <c r="G24" i="3" s="1"/>
  <c r="L21" i="1"/>
  <c r="F24" i="3" s="1"/>
  <c r="K21" i="1"/>
  <c r="O20"/>
  <c r="M20"/>
  <c r="G23" i="3" s="1"/>
  <c r="L20" i="1"/>
  <c r="F23" i="3" s="1"/>
  <c r="K20" i="1"/>
  <c r="M19"/>
  <c r="L19"/>
  <c r="F22" i="3" s="1"/>
  <c r="K19" i="1"/>
  <c r="E22" i="3" s="1"/>
  <c r="M18" i="1"/>
  <c r="G21" i="3" s="1"/>
  <c r="L18" i="1"/>
  <c r="K18"/>
  <c r="E21" i="3" s="1"/>
  <c r="M17" i="1"/>
  <c r="G20" i="3" s="1"/>
  <c r="L17" i="1"/>
  <c r="F20" i="3" s="1"/>
  <c r="K17" i="1"/>
  <c r="M16"/>
  <c r="G19" i="3" s="1"/>
  <c r="L16" i="1"/>
  <c r="F19" i="3" s="1"/>
  <c r="K16" i="1"/>
  <c r="M15"/>
  <c r="L15"/>
  <c r="F18" i="3" s="1"/>
  <c r="K15" i="1"/>
  <c r="E18" i="3" s="1"/>
  <c r="M14" i="1"/>
  <c r="G17" i="3" s="1"/>
  <c r="L14" i="1"/>
  <c r="K14"/>
  <c r="O14" s="1"/>
  <c r="M13"/>
  <c r="G16" i="3" s="1"/>
  <c r="L13" i="1"/>
  <c r="F16" i="3" s="1"/>
  <c r="K13" i="1"/>
  <c r="M10"/>
  <c r="L10"/>
  <c r="K10"/>
  <c r="I16" i="3" l="1"/>
  <c r="H31"/>
  <c r="M31" s="1"/>
  <c r="E19"/>
  <c r="J19" s="1"/>
  <c r="E24"/>
  <c r="J24" s="1"/>
  <c r="E32"/>
  <c r="I32"/>
  <c r="E16"/>
  <c r="J16" s="1"/>
  <c r="G18"/>
  <c r="F21"/>
  <c r="K21" s="1"/>
  <c r="F26"/>
  <c r="G31"/>
  <c r="L31" s="1"/>
  <c r="N20"/>
  <c r="N17"/>
  <c r="N21"/>
  <c r="N25"/>
  <c r="N29"/>
  <c r="E23"/>
  <c r="J23" s="1"/>
  <c r="I26"/>
  <c r="N26" s="1"/>
  <c r="I22"/>
  <c r="I18"/>
  <c r="N18" s="1"/>
  <c r="E28"/>
  <c r="M21"/>
  <c r="M25"/>
  <c r="I30"/>
  <c r="F17"/>
  <c r="K17" s="1"/>
  <c r="E20"/>
  <c r="J20" s="1"/>
  <c r="G22"/>
  <c r="E25"/>
  <c r="J25" s="1"/>
  <c r="G27"/>
  <c r="F30"/>
  <c r="H19"/>
  <c r="M19" s="1"/>
  <c r="M18"/>
  <c r="M22"/>
  <c r="M26"/>
  <c r="M30"/>
  <c r="N19"/>
  <c r="N23"/>
  <c r="N27"/>
  <c r="N31"/>
  <c r="H24"/>
  <c r="M24" s="1"/>
  <c r="H20"/>
  <c r="M20" s="1"/>
  <c r="I28"/>
  <c r="N28" s="1"/>
  <c r="I24"/>
  <c r="N24" s="1"/>
  <c r="O18" i="1"/>
  <c r="K25" i="3"/>
  <c r="E33"/>
  <c r="E17"/>
  <c r="J17" s="1"/>
  <c r="O16" i="1"/>
  <c r="O15"/>
  <c r="K30" i="3"/>
  <c r="O29" i="1"/>
  <c r="G30" i="3"/>
  <c r="L30" s="1"/>
  <c r="K19"/>
  <c r="E29"/>
  <c r="J29" s="1"/>
  <c r="O22" i="1"/>
  <c r="K27" i="3"/>
  <c r="E26"/>
  <c r="O17" i="1"/>
  <c r="E31" i="3"/>
  <c r="J31" s="1"/>
  <c r="L17"/>
  <c r="K24"/>
  <c r="M16"/>
  <c r="J33"/>
  <c r="M27"/>
  <c r="J21"/>
  <c r="L19"/>
  <c r="M28"/>
  <c r="K31"/>
  <c r="M32"/>
  <c r="J30"/>
  <c r="N33"/>
  <c r="J18"/>
  <c r="J27"/>
  <c r="M33"/>
  <c r="L25"/>
  <c r="O13" i="1"/>
  <c r="K28" i="3"/>
  <c r="K22"/>
  <c r="K16"/>
  <c r="J22"/>
  <c r="O19" i="1"/>
  <c r="J28" i="3"/>
  <c r="O25" i="1"/>
  <c r="K32" i="3"/>
  <c r="L33"/>
  <c r="L23"/>
  <c r="K33"/>
  <c r="K23"/>
  <c r="L29"/>
  <c r="J26"/>
  <c r="K29"/>
  <c r="J32"/>
  <c r="L18"/>
  <c r="L16"/>
  <c r="K18"/>
  <c r="L24"/>
  <c r="L21"/>
  <c r="O21" i="1"/>
  <c r="O24"/>
  <c r="L27" i="3"/>
  <c r="O27" i="1"/>
  <c r="M17" i="3"/>
  <c r="M23"/>
  <c r="M29"/>
  <c r="K26"/>
  <c r="L32"/>
  <c r="N30"/>
  <c r="N22"/>
  <c r="N16"/>
  <c r="L20"/>
  <c r="L22"/>
  <c r="N32"/>
  <c r="K20"/>
  <c r="L26"/>
  <c r="L28"/>
  <c r="M13" l="1"/>
  <c r="L13"/>
  <c r="N13"/>
  <c r="K13"/>
  <c r="J13"/>
  <c r="J9" l="1"/>
  <c r="K9" l="1"/>
</calcChain>
</file>

<file path=xl/sharedStrings.xml><?xml version="1.0" encoding="utf-8"?>
<sst xmlns="http://schemas.openxmlformats.org/spreadsheetml/2006/main" count="138" uniqueCount="67">
  <si>
    <t>MID-TERM EXAMINATION</t>
  </si>
  <si>
    <t>Automatically Calculated</t>
  </si>
  <si>
    <t>Course Outcome</t>
  </si>
  <si>
    <t>CO1</t>
  </si>
  <si>
    <t>CO2</t>
  </si>
  <si>
    <t>CO3</t>
  </si>
  <si>
    <t>Maximum Marks</t>
  </si>
  <si>
    <t>Question No</t>
  </si>
  <si>
    <t>a</t>
  </si>
  <si>
    <t>b</t>
  </si>
  <si>
    <t>c</t>
  </si>
  <si>
    <t>SUM</t>
  </si>
  <si>
    <t>END TERM EXAMINATION</t>
  </si>
  <si>
    <t>These cells are automatically calculated</t>
  </si>
  <si>
    <t>Course Outcomes</t>
  </si>
  <si>
    <t>CO4</t>
  </si>
  <si>
    <t>CO5</t>
  </si>
  <si>
    <t>d</t>
  </si>
  <si>
    <t>e</t>
  </si>
  <si>
    <t>Program</t>
  </si>
  <si>
    <t>Subject</t>
  </si>
  <si>
    <t>Semester</t>
  </si>
  <si>
    <t>Branch</t>
  </si>
  <si>
    <t>AY</t>
  </si>
  <si>
    <t>0-3 scale</t>
  </si>
  <si>
    <t>%</t>
  </si>
  <si>
    <t xml:space="preserve">Final Attainment </t>
  </si>
  <si>
    <t>Define Attainment Levels</t>
  </si>
  <si>
    <t>Levels</t>
  </si>
  <si>
    <t>Average attainment of Course Outcomes --&gt;</t>
  </si>
  <si>
    <t>Percentage Attainment</t>
  </si>
  <si>
    <t>Attainment in (0-3) scale</t>
  </si>
  <si>
    <t>STEP-1</t>
  </si>
  <si>
    <t>STEP-2</t>
  </si>
  <si>
    <t>STEP-3</t>
  </si>
  <si>
    <t xml:space="preserve">If there is no mapping, 0 should be replaced by - </t>
  </si>
  <si>
    <t>PO Attainment</t>
  </si>
  <si>
    <t>Direct</t>
  </si>
  <si>
    <t>Indirect</t>
  </si>
  <si>
    <t>PO1</t>
  </si>
  <si>
    <t>PO2</t>
  </si>
  <si>
    <t>PO3</t>
  </si>
  <si>
    <t>PO4</t>
  </si>
  <si>
    <t>PO5</t>
  </si>
  <si>
    <t>PO6</t>
  </si>
  <si>
    <t>CAM Row</t>
  </si>
  <si>
    <t>CO-PO Mapping</t>
  </si>
  <si>
    <t>Mapping</t>
  </si>
  <si>
    <t>Course courses generally have 3 mapping with PSO. Others are 0 or 1 or 2.</t>
  </si>
  <si>
    <t>PSO Attainment</t>
  </si>
  <si>
    <t>PSO1</t>
  </si>
  <si>
    <t>PSO2</t>
  </si>
  <si>
    <t>CO Attainment</t>
  </si>
  <si>
    <t>PSO Mapping</t>
  </si>
  <si>
    <t>CO-PSO Mapping</t>
  </si>
  <si>
    <t>Actual Marks</t>
  </si>
  <si>
    <t>Define attainment levels based on course performance</t>
  </si>
  <si>
    <t>Final CO</t>
  </si>
  <si>
    <t>The Direct Attainment of CO is automatically copied, else enter the value in B10</t>
  </si>
  <si>
    <t>Enter the Indirect Attainment of CO in C10 (This is obtained from survey on COs at the end of semester)</t>
  </si>
  <si>
    <t>STEP-4</t>
  </si>
  <si>
    <t>Change the CO-PO mapping referring to syllabus</t>
  </si>
  <si>
    <t>Change the Program Articulation Matrix (PAM) row referring to syllabus. This is the average mapping of COs</t>
  </si>
  <si>
    <t>STEP-5</t>
  </si>
  <si>
    <t>The final CO attainment value is automaticlly copied, else, enter the value of CO attainment in D10</t>
  </si>
  <si>
    <t>Change the CO-PSO mapping for the course</t>
  </si>
  <si>
    <t>Attendance, Assignment, Quiz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</si>
</sst>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/>
      <sz val="11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A9D18E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FD966"/>
        <bgColor rgb="FFFFFF9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/>
    <xf numFmtId="0" fontId="0" fillId="0" borderId="2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1" fillId="0" borderId="2" xfId="0" applyFont="1" applyBorder="1"/>
    <xf numFmtId="2" fontId="1" fillId="4" borderId="2" xfId="0" applyNumberFormat="1" applyFont="1" applyFill="1" applyBorder="1"/>
    <xf numFmtId="2" fontId="1" fillId="6" borderId="2" xfId="0" applyNumberFormat="1" applyFont="1" applyFill="1" applyBorder="1"/>
    <xf numFmtId="0" fontId="0" fillId="0" borderId="2" xfId="0" applyFont="1" applyBorder="1"/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2" fontId="0" fillId="0" borderId="2" xfId="0" applyNumberFormat="1" applyBorder="1"/>
    <xf numFmtId="2" fontId="0" fillId="0" borderId="0" xfId="0" applyNumberFormat="1"/>
    <xf numFmtId="0" fontId="4" fillId="4" borderId="2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6" fillId="7" borderId="2" xfId="0" applyFont="1" applyFill="1" applyBorder="1"/>
    <xf numFmtId="2" fontId="6" fillId="7" borderId="2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0" fontId="1" fillId="4" borderId="2" xfId="0" applyFont="1" applyFill="1" applyBorder="1" applyAlignment="1"/>
    <xf numFmtId="0" fontId="0" fillId="0" borderId="2" xfId="0" applyFont="1" applyBorder="1" applyAlignment="1"/>
    <xf numFmtId="2" fontId="1" fillId="2" borderId="2" xfId="0" applyNumberFormat="1" applyFont="1" applyFill="1" applyBorder="1" applyAlignment="1"/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30"/>
  <sheetViews>
    <sheetView workbookViewId="0">
      <selection activeCell="A31" sqref="A31:XFD95"/>
    </sheetView>
  </sheetViews>
  <sheetFormatPr defaultColWidth="8.5703125" defaultRowHeight="15"/>
  <cols>
    <col min="2" max="2" width="3" customWidth="1"/>
    <col min="3" max="3" width="11" customWidth="1"/>
    <col min="4" max="4" width="24" customWidth="1"/>
    <col min="5" max="5" width="4.5703125" customWidth="1"/>
    <col min="6" max="6" width="5.5703125" customWidth="1"/>
    <col min="7" max="7" width="5.85546875" customWidth="1"/>
    <col min="8" max="8" width="4.5703125" customWidth="1"/>
    <col min="9" max="9" width="4.85546875" customWidth="1"/>
    <col min="10" max="10" width="4.28515625" customWidth="1"/>
    <col min="15" max="15" width="9.140625" customWidth="1"/>
    <col min="16" max="16" width="18.28515625" customWidth="1"/>
  </cols>
  <sheetData>
    <row r="2" spans="2:16">
      <c r="E2" s="33" t="s">
        <v>0</v>
      </c>
      <c r="F2" s="33"/>
      <c r="G2" s="33"/>
      <c r="H2" s="33"/>
      <c r="I2" s="33"/>
      <c r="J2" s="33"/>
    </row>
    <row r="8" spans="2:16">
      <c r="K8" s="34" t="s">
        <v>1</v>
      </c>
      <c r="L8" s="34"/>
      <c r="M8" s="34"/>
    </row>
    <row r="9" spans="2:16">
      <c r="D9" s="2" t="s">
        <v>2</v>
      </c>
      <c r="E9" s="3" t="s">
        <v>3</v>
      </c>
      <c r="F9" s="3" t="s">
        <v>4</v>
      </c>
      <c r="G9" s="3" t="s">
        <v>5</v>
      </c>
      <c r="H9" s="3" t="s">
        <v>3</v>
      </c>
      <c r="I9" s="3" t="s">
        <v>4</v>
      </c>
      <c r="J9" s="3" t="s">
        <v>5</v>
      </c>
      <c r="K9" s="4" t="s">
        <v>3</v>
      </c>
      <c r="L9" s="4" t="s">
        <v>4</v>
      </c>
      <c r="M9" s="4" t="s">
        <v>5</v>
      </c>
    </row>
    <row r="10" spans="2:16">
      <c r="D10" s="2" t="s">
        <v>6</v>
      </c>
      <c r="E10" s="3">
        <v>2</v>
      </c>
      <c r="F10" s="3">
        <v>2</v>
      </c>
      <c r="G10" s="3">
        <v>2</v>
      </c>
      <c r="H10" s="3">
        <v>8</v>
      </c>
      <c r="I10" s="3">
        <v>8</v>
      </c>
      <c r="J10" s="3">
        <v>8</v>
      </c>
      <c r="K10" s="4">
        <f>E10+H10</f>
        <v>10</v>
      </c>
      <c r="L10" s="4">
        <f>F10+I10</f>
        <v>10</v>
      </c>
      <c r="M10" s="4">
        <f>G10+J10</f>
        <v>10</v>
      </c>
    </row>
    <row r="11" spans="2:16">
      <c r="B11" s="5"/>
      <c r="C11" s="6"/>
      <c r="D11" s="5" t="s">
        <v>7</v>
      </c>
      <c r="E11" s="3">
        <v>1</v>
      </c>
      <c r="F11" s="3"/>
      <c r="G11" s="3"/>
      <c r="H11" s="3">
        <v>2</v>
      </c>
      <c r="I11" s="3">
        <v>3</v>
      </c>
      <c r="J11" s="3">
        <v>4</v>
      </c>
      <c r="K11" s="7"/>
      <c r="L11" s="7"/>
      <c r="M11" s="7"/>
    </row>
    <row r="12" spans="2:16">
      <c r="B12" s="5"/>
      <c r="C12" s="6"/>
      <c r="D12" s="5"/>
      <c r="E12" s="3" t="s">
        <v>8</v>
      </c>
      <c r="F12" s="3" t="s">
        <v>9</v>
      </c>
      <c r="G12" s="3" t="s">
        <v>10</v>
      </c>
      <c r="H12" s="3"/>
      <c r="I12" s="3"/>
      <c r="J12" s="3"/>
      <c r="K12" s="7"/>
      <c r="L12" s="7"/>
      <c r="M12" s="7"/>
      <c r="O12" s="5" t="s">
        <v>11</v>
      </c>
      <c r="P12" t="s">
        <v>55</v>
      </c>
    </row>
    <row r="13" spans="2:16">
      <c r="B13" s="8">
        <v>1</v>
      </c>
      <c r="C13" s="9"/>
      <c r="D13" s="10"/>
      <c r="E13" s="3">
        <v>2</v>
      </c>
      <c r="F13" s="3">
        <v>2</v>
      </c>
      <c r="G13" s="3">
        <v>0</v>
      </c>
      <c r="H13" s="3">
        <v>6</v>
      </c>
      <c r="I13" s="3">
        <v>3</v>
      </c>
      <c r="J13" s="3">
        <v>6</v>
      </c>
      <c r="K13" s="7">
        <f t="shared" ref="K13:K30" si="0">E13+H13</f>
        <v>8</v>
      </c>
      <c r="L13" s="7">
        <f t="shared" ref="L13:L30" si="1">F13+I13</f>
        <v>5</v>
      </c>
      <c r="M13" s="7">
        <f t="shared" ref="M13:M30" si="2">G13+J13</f>
        <v>6</v>
      </c>
      <c r="O13" s="5">
        <f t="shared" ref="O13:O30" si="3">K13+L13+M13</f>
        <v>19</v>
      </c>
      <c r="P13" s="11">
        <v>19</v>
      </c>
    </row>
    <row r="14" spans="2:16">
      <c r="B14" s="8">
        <v>2</v>
      </c>
      <c r="C14" s="9"/>
      <c r="D14" s="10"/>
      <c r="E14" s="3">
        <v>2</v>
      </c>
      <c r="F14" s="3">
        <v>2</v>
      </c>
      <c r="G14" s="3">
        <v>2</v>
      </c>
      <c r="H14" s="3">
        <v>5</v>
      </c>
      <c r="I14" s="3">
        <v>3</v>
      </c>
      <c r="J14" s="3">
        <v>8</v>
      </c>
      <c r="K14" s="7">
        <f t="shared" si="0"/>
        <v>7</v>
      </c>
      <c r="L14" s="7">
        <f t="shared" si="1"/>
        <v>5</v>
      </c>
      <c r="M14" s="7">
        <f t="shared" si="2"/>
        <v>10</v>
      </c>
      <c r="O14" s="5">
        <f t="shared" si="3"/>
        <v>22</v>
      </c>
      <c r="P14" s="11">
        <v>22</v>
      </c>
    </row>
    <row r="15" spans="2:16">
      <c r="B15" s="8">
        <v>3</v>
      </c>
      <c r="C15" s="9"/>
      <c r="D15" s="10"/>
      <c r="E15" s="3">
        <v>2</v>
      </c>
      <c r="F15" s="3">
        <v>2</v>
      </c>
      <c r="G15" s="3">
        <v>2</v>
      </c>
      <c r="H15" s="3">
        <v>8</v>
      </c>
      <c r="I15" s="3">
        <v>8</v>
      </c>
      <c r="J15" s="3">
        <v>7</v>
      </c>
      <c r="K15" s="7">
        <f t="shared" si="0"/>
        <v>10</v>
      </c>
      <c r="L15" s="7">
        <f t="shared" si="1"/>
        <v>10</v>
      </c>
      <c r="M15" s="7">
        <f t="shared" si="2"/>
        <v>9</v>
      </c>
      <c r="O15" s="5">
        <f t="shared" si="3"/>
        <v>29</v>
      </c>
      <c r="P15" s="11">
        <v>29</v>
      </c>
    </row>
    <row r="16" spans="2:16">
      <c r="B16" s="8">
        <v>4</v>
      </c>
      <c r="C16" s="9"/>
      <c r="D16" s="10"/>
      <c r="E16" s="3">
        <v>0</v>
      </c>
      <c r="F16" s="3">
        <v>1</v>
      </c>
      <c r="G16" s="3">
        <v>0</v>
      </c>
      <c r="H16" s="3">
        <v>5</v>
      </c>
      <c r="I16" s="3">
        <v>4</v>
      </c>
      <c r="J16" s="3">
        <v>8</v>
      </c>
      <c r="K16" s="7">
        <f t="shared" si="0"/>
        <v>5</v>
      </c>
      <c r="L16" s="7">
        <f t="shared" si="1"/>
        <v>5</v>
      </c>
      <c r="M16" s="7">
        <f t="shared" si="2"/>
        <v>8</v>
      </c>
      <c r="O16" s="5">
        <f t="shared" si="3"/>
        <v>18</v>
      </c>
      <c r="P16" s="11">
        <v>18</v>
      </c>
    </row>
    <row r="17" spans="2:16">
      <c r="B17" s="8">
        <v>5</v>
      </c>
      <c r="C17" s="9"/>
      <c r="D17" s="10"/>
      <c r="E17" s="3">
        <v>2</v>
      </c>
      <c r="F17" s="3">
        <v>2</v>
      </c>
      <c r="G17" s="3">
        <v>0</v>
      </c>
      <c r="H17" s="3">
        <v>6</v>
      </c>
      <c r="I17" s="3">
        <v>4</v>
      </c>
      <c r="J17" s="3">
        <v>8</v>
      </c>
      <c r="K17" s="7">
        <f t="shared" si="0"/>
        <v>8</v>
      </c>
      <c r="L17" s="7">
        <f t="shared" si="1"/>
        <v>6</v>
      </c>
      <c r="M17" s="7">
        <f t="shared" si="2"/>
        <v>8</v>
      </c>
      <c r="O17" s="5">
        <f t="shared" si="3"/>
        <v>22</v>
      </c>
      <c r="P17" s="11">
        <v>22</v>
      </c>
    </row>
    <row r="18" spans="2:16">
      <c r="B18" s="8">
        <v>6</v>
      </c>
      <c r="C18" s="9"/>
      <c r="D18" s="10"/>
      <c r="E18" s="3">
        <v>2</v>
      </c>
      <c r="F18" s="3">
        <v>1</v>
      </c>
      <c r="G18" s="3">
        <v>0</v>
      </c>
      <c r="H18" s="3">
        <v>5</v>
      </c>
      <c r="I18" s="3">
        <v>7</v>
      </c>
      <c r="J18" s="3">
        <v>8</v>
      </c>
      <c r="K18" s="7">
        <f t="shared" si="0"/>
        <v>7</v>
      </c>
      <c r="L18" s="7">
        <f t="shared" si="1"/>
        <v>8</v>
      </c>
      <c r="M18" s="7">
        <f t="shared" si="2"/>
        <v>8</v>
      </c>
      <c r="O18" s="5">
        <f t="shared" si="3"/>
        <v>23</v>
      </c>
      <c r="P18" s="11">
        <v>23</v>
      </c>
    </row>
    <row r="19" spans="2:16">
      <c r="B19" s="8">
        <v>7</v>
      </c>
      <c r="C19" s="9"/>
      <c r="D19" s="10"/>
      <c r="E19" s="3">
        <v>2</v>
      </c>
      <c r="F19" s="3">
        <v>2</v>
      </c>
      <c r="G19" s="3">
        <v>0</v>
      </c>
      <c r="H19" s="3">
        <v>6</v>
      </c>
      <c r="I19" s="3">
        <v>6</v>
      </c>
      <c r="J19" s="3">
        <v>7</v>
      </c>
      <c r="K19" s="7">
        <f t="shared" si="0"/>
        <v>8</v>
      </c>
      <c r="L19" s="7">
        <f t="shared" si="1"/>
        <v>8</v>
      </c>
      <c r="M19" s="7">
        <f t="shared" si="2"/>
        <v>7</v>
      </c>
      <c r="O19" s="5">
        <f t="shared" si="3"/>
        <v>23</v>
      </c>
      <c r="P19" s="11">
        <v>23</v>
      </c>
    </row>
    <row r="20" spans="2:16">
      <c r="B20" s="8">
        <v>8</v>
      </c>
      <c r="C20" s="9"/>
      <c r="D20" s="10"/>
      <c r="E20" s="3">
        <v>2</v>
      </c>
      <c r="F20" s="3">
        <v>2</v>
      </c>
      <c r="G20" s="3">
        <v>0</v>
      </c>
      <c r="H20" s="3">
        <v>4</v>
      </c>
      <c r="I20" s="3">
        <v>6</v>
      </c>
      <c r="J20" s="3">
        <v>4</v>
      </c>
      <c r="K20" s="7">
        <f t="shared" si="0"/>
        <v>6</v>
      </c>
      <c r="L20" s="7">
        <f t="shared" si="1"/>
        <v>8</v>
      </c>
      <c r="M20" s="7">
        <f t="shared" si="2"/>
        <v>4</v>
      </c>
      <c r="O20" s="5">
        <f t="shared" si="3"/>
        <v>18</v>
      </c>
      <c r="P20" s="11">
        <v>18</v>
      </c>
    </row>
    <row r="21" spans="2:16">
      <c r="B21" s="8">
        <v>9</v>
      </c>
      <c r="C21" s="9"/>
      <c r="D21" s="10"/>
      <c r="E21" s="3">
        <v>2</v>
      </c>
      <c r="F21" s="3">
        <v>1</v>
      </c>
      <c r="G21" s="3">
        <v>0</v>
      </c>
      <c r="H21" s="3">
        <v>6</v>
      </c>
      <c r="I21" s="3">
        <v>8</v>
      </c>
      <c r="J21" s="3">
        <v>8</v>
      </c>
      <c r="K21" s="7">
        <f t="shared" si="0"/>
        <v>8</v>
      </c>
      <c r="L21" s="7">
        <f t="shared" si="1"/>
        <v>9</v>
      </c>
      <c r="M21" s="7">
        <f t="shared" si="2"/>
        <v>8</v>
      </c>
      <c r="O21" s="5">
        <f t="shared" si="3"/>
        <v>25</v>
      </c>
      <c r="P21" s="11">
        <v>25</v>
      </c>
    </row>
    <row r="22" spans="2:16">
      <c r="B22" s="8">
        <v>10</v>
      </c>
      <c r="C22" s="9"/>
      <c r="D22" s="10"/>
      <c r="E22" s="3">
        <v>1</v>
      </c>
      <c r="F22" s="3">
        <v>2</v>
      </c>
      <c r="G22" s="3">
        <v>0</v>
      </c>
      <c r="H22" s="3">
        <v>1</v>
      </c>
      <c r="I22" s="3">
        <v>8</v>
      </c>
      <c r="J22" s="3">
        <v>8</v>
      </c>
      <c r="K22" s="7">
        <f t="shared" si="0"/>
        <v>2</v>
      </c>
      <c r="L22" s="7">
        <f t="shared" si="1"/>
        <v>10</v>
      </c>
      <c r="M22" s="7">
        <f t="shared" si="2"/>
        <v>8</v>
      </c>
      <c r="O22" s="5">
        <f t="shared" si="3"/>
        <v>20</v>
      </c>
      <c r="P22" s="11">
        <v>20</v>
      </c>
    </row>
    <row r="23" spans="2:16">
      <c r="B23" s="8">
        <v>11</v>
      </c>
      <c r="C23" s="9"/>
      <c r="D23" s="10"/>
      <c r="E23" s="3">
        <v>2</v>
      </c>
      <c r="F23" s="3">
        <v>2</v>
      </c>
      <c r="G23" s="3">
        <v>0</v>
      </c>
      <c r="H23" s="3">
        <v>7</v>
      </c>
      <c r="I23" s="3">
        <v>8</v>
      </c>
      <c r="J23" s="3">
        <v>6</v>
      </c>
      <c r="K23" s="7">
        <f t="shared" si="0"/>
        <v>9</v>
      </c>
      <c r="L23" s="7">
        <f t="shared" si="1"/>
        <v>10</v>
      </c>
      <c r="M23" s="7">
        <f t="shared" si="2"/>
        <v>6</v>
      </c>
      <c r="O23" s="5">
        <f t="shared" si="3"/>
        <v>25</v>
      </c>
      <c r="P23" s="11">
        <v>25</v>
      </c>
    </row>
    <row r="24" spans="2:16">
      <c r="B24" s="8">
        <v>12</v>
      </c>
      <c r="C24" s="9"/>
      <c r="D24" s="10"/>
      <c r="E24" s="3">
        <v>2</v>
      </c>
      <c r="F24" s="3">
        <v>2</v>
      </c>
      <c r="G24" s="3">
        <v>0</v>
      </c>
      <c r="H24" s="3">
        <v>8</v>
      </c>
      <c r="I24" s="3">
        <v>8</v>
      </c>
      <c r="J24" s="3">
        <v>6</v>
      </c>
      <c r="K24" s="7">
        <f t="shared" si="0"/>
        <v>10</v>
      </c>
      <c r="L24" s="7">
        <f t="shared" si="1"/>
        <v>10</v>
      </c>
      <c r="M24" s="7">
        <f t="shared" si="2"/>
        <v>6</v>
      </c>
      <c r="O24" s="5">
        <f t="shared" si="3"/>
        <v>26</v>
      </c>
      <c r="P24" s="11">
        <v>26</v>
      </c>
    </row>
    <row r="25" spans="2:16">
      <c r="B25" s="8">
        <v>13</v>
      </c>
      <c r="C25" s="9"/>
      <c r="D25" s="10"/>
      <c r="E25" s="3">
        <v>2</v>
      </c>
      <c r="F25" s="3">
        <v>2</v>
      </c>
      <c r="G25" s="3">
        <v>0</v>
      </c>
      <c r="H25" s="3">
        <v>1</v>
      </c>
      <c r="I25" s="3">
        <v>8</v>
      </c>
      <c r="J25" s="3">
        <v>5</v>
      </c>
      <c r="K25" s="7">
        <f t="shared" si="0"/>
        <v>3</v>
      </c>
      <c r="L25" s="7">
        <f t="shared" si="1"/>
        <v>10</v>
      </c>
      <c r="M25" s="7">
        <f t="shared" si="2"/>
        <v>5</v>
      </c>
      <c r="O25" s="5">
        <f t="shared" si="3"/>
        <v>18</v>
      </c>
      <c r="P25" s="11">
        <v>18</v>
      </c>
    </row>
    <row r="26" spans="2:16">
      <c r="B26" s="8">
        <v>14</v>
      </c>
      <c r="C26" s="9"/>
      <c r="D26" s="10"/>
      <c r="E26" s="3">
        <v>2</v>
      </c>
      <c r="F26" s="3">
        <v>2</v>
      </c>
      <c r="G26" s="3">
        <v>0</v>
      </c>
      <c r="H26" s="3">
        <v>8</v>
      </c>
      <c r="I26" s="3">
        <v>8</v>
      </c>
      <c r="J26" s="3">
        <v>8</v>
      </c>
      <c r="K26" s="7">
        <f t="shared" si="0"/>
        <v>10</v>
      </c>
      <c r="L26" s="7">
        <f t="shared" si="1"/>
        <v>10</v>
      </c>
      <c r="M26" s="7">
        <f t="shared" si="2"/>
        <v>8</v>
      </c>
      <c r="O26" s="5">
        <f t="shared" si="3"/>
        <v>28</v>
      </c>
      <c r="P26" s="11">
        <v>28</v>
      </c>
    </row>
    <row r="27" spans="2:16">
      <c r="B27" s="8">
        <v>15</v>
      </c>
      <c r="C27" s="9"/>
      <c r="D27" s="10"/>
      <c r="E27" s="3">
        <v>1</v>
      </c>
      <c r="F27" s="3">
        <v>2</v>
      </c>
      <c r="G27" s="3">
        <v>0</v>
      </c>
      <c r="H27" s="3">
        <v>8</v>
      </c>
      <c r="I27" s="3">
        <v>6</v>
      </c>
      <c r="J27" s="3">
        <v>3</v>
      </c>
      <c r="K27" s="7">
        <f t="shared" si="0"/>
        <v>9</v>
      </c>
      <c r="L27" s="7">
        <f t="shared" si="1"/>
        <v>8</v>
      </c>
      <c r="M27" s="7">
        <f t="shared" si="2"/>
        <v>3</v>
      </c>
      <c r="O27" s="5">
        <f t="shared" si="3"/>
        <v>20</v>
      </c>
      <c r="P27" s="11">
        <v>20</v>
      </c>
    </row>
    <row r="28" spans="2:16">
      <c r="B28" s="8">
        <v>16</v>
      </c>
      <c r="C28" s="9"/>
      <c r="D28" s="10"/>
      <c r="E28" s="3">
        <v>2</v>
      </c>
      <c r="F28" s="3">
        <v>2</v>
      </c>
      <c r="G28" s="3">
        <v>2</v>
      </c>
      <c r="H28" s="3">
        <v>8</v>
      </c>
      <c r="I28" s="3">
        <v>8</v>
      </c>
      <c r="J28" s="3">
        <v>8</v>
      </c>
      <c r="K28" s="7">
        <f t="shared" si="0"/>
        <v>10</v>
      </c>
      <c r="L28" s="7">
        <f t="shared" si="1"/>
        <v>10</v>
      </c>
      <c r="M28" s="7">
        <f t="shared" si="2"/>
        <v>10</v>
      </c>
      <c r="O28" s="5">
        <f t="shared" si="3"/>
        <v>30</v>
      </c>
      <c r="P28" s="11">
        <v>30</v>
      </c>
    </row>
    <row r="29" spans="2:16">
      <c r="B29" s="8">
        <v>17</v>
      </c>
      <c r="C29" s="9"/>
      <c r="D29" s="10"/>
      <c r="E29" s="3">
        <v>2</v>
      </c>
      <c r="F29" s="3">
        <v>2</v>
      </c>
      <c r="G29" s="3">
        <v>0</v>
      </c>
      <c r="H29" s="3">
        <v>6</v>
      </c>
      <c r="I29" s="3">
        <v>4</v>
      </c>
      <c r="J29" s="3">
        <v>8</v>
      </c>
      <c r="K29" s="7">
        <f t="shared" si="0"/>
        <v>8</v>
      </c>
      <c r="L29" s="7">
        <f t="shared" si="1"/>
        <v>6</v>
      </c>
      <c r="M29" s="7">
        <f t="shared" si="2"/>
        <v>8</v>
      </c>
      <c r="O29" s="5">
        <f t="shared" si="3"/>
        <v>22</v>
      </c>
      <c r="P29" s="11">
        <v>22</v>
      </c>
    </row>
    <row r="30" spans="2:16">
      <c r="B30" s="8">
        <v>18</v>
      </c>
      <c r="C30" s="9"/>
      <c r="D30" s="10"/>
      <c r="E30" s="3">
        <v>0</v>
      </c>
      <c r="F30" s="3">
        <v>2</v>
      </c>
      <c r="G30" s="3">
        <v>0</v>
      </c>
      <c r="H30" s="3">
        <v>4</v>
      </c>
      <c r="I30" s="3">
        <v>6</v>
      </c>
      <c r="J30" s="3">
        <v>8</v>
      </c>
      <c r="K30" s="7">
        <f t="shared" si="0"/>
        <v>4</v>
      </c>
      <c r="L30" s="7">
        <f t="shared" si="1"/>
        <v>8</v>
      </c>
      <c r="M30" s="7">
        <f t="shared" si="2"/>
        <v>8</v>
      </c>
      <c r="O30" s="5">
        <f t="shared" si="3"/>
        <v>20</v>
      </c>
      <c r="P30" s="11">
        <v>20</v>
      </c>
    </row>
  </sheetData>
  <mergeCells count="2">
    <mergeCell ref="E2:J2"/>
    <mergeCell ref="K8:M8"/>
  </mergeCells>
  <dataValidations count="1">
    <dataValidation type="whole" allowBlank="1" showInputMessage="1" showErrorMessage="1" error="Enter between 0 and 20" sqref="P13:P30">
      <formula1>0</formula1>
      <formula2>30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B2:V30"/>
  <sheetViews>
    <sheetView workbookViewId="0">
      <selection activeCell="D14" sqref="D14"/>
    </sheetView>
  </sheetViews>
  <sheetFormatPr defaultColWidth="9.28515625" defaultRowHeight="15"/>
  <cols>
    <col min="2" max="2" width="3" customWidth="1"/>
    <col min="3" max="3" width="11" customWidth="1"/>
    <col min="4" max="4" width="24" customWidth="1"/>
    <col min="5" max="14" width="4.5703125" customWidth="1"/>
    <col min="22" max="22" width="13.7109375" customWidth="1"/>
  </cols>
  <sheetData>
    <row r="2" spans="2:22">
      <c r="E2" s="33" t="s">
        <v>12</v>
      </c>
      <c r="F2" s="33"/>
      <c r="G2" s="33"/>
      <c r="H2" s="33"/>
      <c r="I2" s="33"/>
      <c r="J2" s="33"/>
      <c r="K2" s="33"/>
      <c r="L2" s="33"/>
      <c r="M2" s="33"/>
      <c r="N2" s="33"/>
    </row>
    <row r="8" spans="2:22">
      <c r="O8" s="34" t="s">
        <v>13</v>
      </c>
      <c r="P8" s="34"/>
      <c r="Q8" s="34"/>
      <c r="R8" s="34"/>
      <c r="S8" s="34"/>
    </row>
    <row r="9" spans="2:22">
      <c r="D9" s="4" t="s">
        <v>14</v>
      </c>
      <c r="E9" s="3" t="s">
        <v>3</v>
      </c>
      <c r="F9" s="3" t="s">
        <v>4</v>
      </c>
      <c r="G9" s="3" t="s">
        <v>5</v>
      </c>
      <c r="H9" s="3" t="s">
        <v>15</v>
      </c>
      <c r="I9" s="3" t="s">
        <v>16</v>
      </c>
      <c r="J9" s="3" t="s">
        <v>3</v>
      </c>
      <c r="K9" s="3" t="s">
        <v>4</v>
      </c>
      <c r="L9" s="3" t="s">
        <v>5</v>
      </c>
      <c r="M9" s="3" t="s">
        <v>15</v>
      </c>
      <c r="N9" s="3" t="s">
        <v>16</v>
      </c>
      <c r="O9" s="4" t="s">
        <v>3</v>
      </c>
      <c r="P9" s="4" t="s">
        <v>4</v>
      </c>
      <c r="Q9" s="4" t="s">
        <v>5</v>
      </c>
      <c r="R9" s="4" t="s">
        <v>15</v>
      </c>
      <c r="S9" s="4" t="s">
        <v>16</v>
      </c>
    </row>
    <row r="10" spans="2:22">
      <c r="D10" s="4" t="s">
        <v>6</v>
      </c>
      <c r="E10" s="3">
        <v>2</v>
      </c>
      <c r="F10" s="3">
        <v>2</v>
      </c>
      <c r="G10" s="3">
        <v>2</v>
      </c>
      <c r="H10" s="3">
        <v>2</v>
      </c>
      <c r="I10" s="3">
        <v>2</v>
      </c>
      <c r="J10" s="3">
        <v>8</v>
      </c>
      <c r="K10" s="3">
        <v>8</v>
      </c>
      <c r="L10" s="3">
        <v>8</v>
      </c>
      <c r="M10" s="3">
        <v>8</v>
      </c>
      <c r="N10" s="3">
        <v>8</v>
      </c>
      <c r="O10" s="4">
        <f>E10+J10</f>
        <v>10</v>
      </c>
      <c r="P10" s="4">
        <f>F10+K10</f>
        <v>10</v>
      </c>
      <c r="Q10" s="4">
        <f>G10+L10</f>
        <v>10</v>
      </c>
      <c r="R10" s="4">
        <f>H10+M10</f>
        <v>10</v>
      </c>
      <c r="S10" s="4">
        <f>I10+N10</f>
        <v>10</v>
      </c>
    </row>
    <row r="11" spans="2:22">
      <c r="B11" s="5"/>
      <c r="C11" s="6"/>
      <c r="D11" s="3" t="s">
        <v>7</v>
      </c>
      <c r="E11" s="3">
        <v>1</v>
      </c>
      <c r="F11" s="3"/>
      <c r="G11" s="3"/>
      <c r="H11" s="3"/>
      <c r="I11" s="3"/>
      <c r="J11" s="3">
        <v>2</v>
      </c>
      <c r="K11" s="3">
        <v>3</v>
      </c>
      <c r="L11" s="3">
        <v>4</v>
      </c>
      <c r="M11" s="12">
        <v>5</v>
      </c>
      <c r="N11" s="12">
        <v>6</v>
      </c>
      <c r="O11" s="7"/>
      <c r="P11" s="7"/>
      <c r="Q11" s="7"/>
      <c r="R11" s="7"/>
      <c r="S11" s="7"/>
    </row>
    <row r="12" spans="2:22">
      <c r="B12" s="5"/>
      <c r="C12" s="6"/>
      <c r="D12" s="3"/>
      <c r="E12" s="3" t="s">
        <v>8</v>
      </c>
      <c r="F12" s="3" t="s">
        <v>9</v>
      </c>
      <c r="G12" s="3" t="s">
        <v>10</v>
      </c>
      <c r="H12" s="3" t="s">
        <v>17</v>
      </c>
      <c r="I12" s="3" t="s">
        <v>18</v>
      </c>
      <c r="J12" s="3"/>
      <c r="K12" s="3"/>
      <c r="L12" s="3"/>
      <c r="M12" s="3"/>
      <c r="N12" s="3"/>
      <c r="O12" s="7"/>
      <c r="P12" s="7"/>
      <c r="Q12" s="7"/>
      <c r="R12" s="7"/>
      <c r="S12" s="7"/>
      <c r="U12" t="s">
        <v>11</v>
      </c>
      <c r="V12" t="s">
        <v>55</v>
      </c>
    </row>
    <row r="13" spans="2:22">
      <c r="B13" s="8">
        <v>1</v>
      </c>
      <c r="C13" s="9"/>
      <c r="D13" s="10"/>
      <c r="E13" s="3">
        <v>2</v>
      </c>
      <c r="F13" s="3">
        <v>2</v>
      </c>
      <c r="G13" s="3">
        <v>0</v>
      </c>
      <c r="H13" s="3">
        <v>1</v>
      </c>
      <c r="I13" s="3">
        <v>2</v>
      </c>
      <c r="J13" s="3">
        <v>8</v>
      </c>
      <c r="K13" s="3">
        <v>5</v>
      </c>
      <c r="L13" s="3">
        <v>6</v>
      </c>
      <c r="M13" s="3">
        <v>4</v>
      </c>
      <c r="N13" s="3">
        <v>4</v>
      </c>
      <c r="O13" s="4">
        <f t="shared" ref="O13:O30" si="0">E13+J13</f>
        <v>10</v>
      </c>
      <c r="P13" s="4">
        <f t="shared" ref="P13:P30" si="1">F13+K13</f>
        <v>7</v>
      </c>
      <c r="Q13" s="4">
        <f t="shared" ref="Q13:Q30" si="2">G13+L13</f>
        <v>6</v>
      </c>
      <c r="R13" s="4">
        <f t="shared" ref="R13:R30" si="3">H13+M13</f>
        <v>5</v>
      </c>
      <c r="S13" s="4">
        <f t="shared" ref="S13:S30" si="4">I13+N13</f>
        <v>6</v>
      </c>
      <c r="U13" s="13">
        <f t="shared" ref="U13:U30" si="5">SUM(E13:N13)</f>
        <v>34</v>
      </c>
      <c r="V13" s="14">
        <v>34</v>
      </c>
    </row>
    <row r="14" spans="2:22">
      <c r="B14" s="8">
        <v>2</v>
      </c>
      <c r="C14" s="9"/>
      <c r="D14" s="10"/>
      <c r="E14" s="3">
        <v>2</v>
      </c>
      <c r="F14" s="3">
        <v>1</v>
      </c>
      <c r="G14" s="3">
        <v>1</v>
      </c>
      <c r="H14" s="3">
        <v>1</v>
      </c>
      <c r="I14" s="3">
        <v>1</v>
      </c>
      <c r="J14" s="3">
        <v>3</v>
      </c>
      <c r="K14" s="3">
        <v>3</v>
      </c>
      <c r="L14" s="3">
        <v>5</v>
      </c>
      <c r="M14" s="3">
        <v>4</v>
      </c>
      <c r="N14" s="3">
        <v>3</v>
      </c>
      <c r="O14" s="4">
        <f t="shared" si="0"/>
        <v>5</v>
      </c>
      <c r="P14" s="4">
        <f t="shared" si="1"/>
        <v>4</v>
      </c>
      <c r="Q14" s="4">
        <f t="shared" si="2"/>
        <v>6</v>
      </c>
      <c r="R14" s="4">
        <f t="shared" si="3"/>
        <v>5</v>
      </c>
      <c r="S14" s="4">
        <f t="shared" si="4"/>
        <v>4</v>
      </c>
      <c r="U14" s="13">
        <f t="shared" si="5"/>
        <v>24</v>
      </c>
      <c r="V14" s="14">
        <v>24</v>
      </c>
    </row>
    <row r="15" spans="2:22">
      <c r="B15" s="8">
        <v>3</v>
      </c>
      <c r="C15" s="9"/>
      <c r="D15" s="10"/>
      <c r="E15" s="3">
        <v>2</v>
      </c>
      <c r="F15" s="3">
        <v>2</v>
      </c>
      <c r="G15" s="3">
        <v>2</v>
      </c>
      <c r="H15" s="3">
        <v>0</v>
      </c>
      <c r="I15" s="3">
        <v>0</v>
      </c>
      <c r="J15" s="3">
        <v>8</v>
      </c>
      <c r="K15" s="3">
        <v>7</v>
      </c>
      <c r="L15" s="3">
        <v>7</v>
      </c>
      <c r="M15" s="3">
        <v>0</v>
      </c>
      <c r="N15" s="3">
        <v>0</v>
      </c>
      <c r="O15" s="4">
        <f t="shared" si="0"/>
        <v>10</v>
      </c>
      <c r="P15" s="4">
        <f t="shared" si="1"/>
        <v>9</v>
      </c>
      <c r="Q15" s="4">
        <f t="shared" si="2"/>
        <v>9</v>
      </c>
      <c r="R15" s="4">
        <f t="shared" si="3"/>
        <v>0</v>
      </c>
      <c r="S15" s="4">
        <f t="shared" si="4"/>
        <v>0</v>
      </c>
      <c r="U15" s="13">
        <f t="shared" si="5"/>
        <v>28</v>
      </c>
      <c r="V15" s="14">
        <v>28</v>
      </c>
    </row>
    <row r="16" spans="2:22">
      <c r="B16" s="8">
        <v>4</v>
      </c>
      <c r="C16" s="9"/>
      <c r="D16" s="10"/>
      <c r="E16" s="3">
        <v>2</v>
      </c>
      <c r="F16" s="3">
        <v>1</v>
      </c>
      <c r="G16" s="3">
        <v>0</v>
      </c>
      <c r="H16" s="3">
        <v>1</v>
      </c>
      <c r="I16" s="3">
        <v>0</v>
      </c>
      <c r="J16" s="3">
        <v>4</v>
      </c>
      <c r="K16" s="3">
        <v>4</v>
      </c>
      <c r="L16" s="3">
        <v>10</v>
      </c>
      <c r="M16" s="3">
        <v>4</v>
      </c>
      <c r="N16" s="3">
        <v>4</v>
      </c>
      <c r="O16" s="4">
        <f t="shared" si="0"/>
        <v>6</v>
      </c>
      <c r="P16" s="4">
        <f t="shared" si="1"/>
        <v>5</v>
      </c>
      <c r="Q16" s="4">
        <f t="shared" si="2"/>
        <v>10</v>
      </c>
      <c r="R16" s="4">
        <f t="shared" si="3"/>
        <v>5</v>
      </c>
      <c r="S16" s="4">
        <f t="shared" si="4"/>
        <v>4</v>
      </c>
      <c r="U16" s="13">
        <f t="shared" si="5"/>
        <v>30</v>
      </c>
      <c r="V16" s="14">
        <v>30</v>
      </c>
    </row>
    <row r="17" spans="2:22">
      <c r="B17" s="8">
        <v>5</v>
      </c>
      <c r="C17" s="9"/>
      <c r="D17" s="10"/>
      <c r="E17" s="3">
        <v>2</v>
      </c>
      <c r="F17" s="3">
        <v>2</v>
      </c>
      <c r="G17" s="3">
        <v>2</v>
      </c>
      <c r="H17" s="3">
        <v>1</v>
      </c>
      <c r="I17" s="3">
        <v>2</v>
      </c>
      <c r="J17" s="3">
        <v>8</v>
      </c>
      <c r="K17" s="3">
        <v>7</v>
      </c>
      <c r="L17" s="3">
        <v>6</v>
      </c>
      <c r="M17" s="3">
        <v>5</v>
      </c>
      <c r="N17" s="3">
        <v>5</v>
      </c>
      <c r="O17" s="4">
        <f t="shared" si="0"/>
        <v>10</v>
      </c>
      <c r="P17" s="4">
        <f t="shared" si="1"/>
        <v>9</v>
      </c>
      <c r="Q17" s="4">
        <f t="shared" si="2"/>
        <v>8</v>
      </c>
      <c r="R17" s="4">
        <f t="shared" si="3"/>
        <v>6</v>
      </c>
      <c r="S17" s="4">
        <f t="shared" si="4"/>
        <v>7</v>
      </c>
      <c r="U17" s="13">
        <f t="shared" si="5"/>
        <v>40</v>
      </c>
      <c r="V17" s="14">
        <v>40</v>
      </c>
    </row>
    <row r="18" spans="2:22">
      <c r="B18" s="8">
        <v>6</v>
      </c>
      <c r="C18" s="9"/>
      <c r="D18" s="10"/>
      <c r="E18" s="3">
        <v>2</v>
      </c>
      <c r="F18" s="3">
        <v>2</v>
      </c>
      <c r="G18" s="3">
        <v>1</v>
      </c>
      <c r="H18" s="3">
        <v>1</v>
      </c>
      <c r="I18" s="3">
        <v>2</v>
      </c>
      <c r="J18" s="3">
        <v>8</v>
      </c>
      <c r="K18" s="3">
        <v>6</v>
      </c>
      <c r="L18" s="3">
        <v>7</v>
      </c>
      <c r="M18" s="3">
        <v>6</v>
      </c>
      <c r="N18" s="3">
        <v>6</v>
      </c>
      <c r="O18" s="4">
        <f t="shared" si="0"/>
        <v>10</v>
      </c>
      <c r="P18" s="4">
        <f t="shared" si="1"/>
        <v>8</v>
      </c>
      <c r="Q18" s="4">
        <f t="shared" si="2"/>
        <v>8</v>
      </c>
      <c r="R18" s="4">
        <f t="shared" si="3"/>
        <v>7</v>
      </c>
      <c r="S18" s="4">
        <f t="shared" si="4"/>
        <v>8</v>
      </c>
      <c r="U18" s="13">
        <f t="shared" si="5"/>
        <v>41</v>
      </c>
      <c r="V18" s="14">
        <v>41</v>
      </c>
    </row>
    <row r="19" spans="2:22">
      <c r="B19" s="8">
        <v>7</v>
      </c>
      <c r="C19" s="9"/>
      <c r="D19" s="10"/>
      <c r="E19" s="3">
        <v>1</v>
      </c>
      <c r="F19" s="3">
        <v>1</v>
      </c>
      <c r="G19" s="3">
        <v>1</v>
      </c>
      <c r="H19" s="3">
        <v>1</v>
      </c>
      <c r="I19" s="3">
        <v>0</v>
      </c>
      <c r="J19" s="3">
        <v>7</v>
      </c>
      <c r="K19" s="3">
        <v>2</v>
      </c>
      <c r="L19" s="3">
        <v>6</v>
      </c>
      <c r="M19" s="3">
        <v>6</v>
      </c>
      <c r="N19" s="3">
        <v>4</v>
      </c>
      <c r="O19" s="4">
        <f t="shared" si="0"/>
        <v>8</v>
      </c>
      <c r="P19" s="4">
        <f t="shared" si="1"/>
        <v>3</v>
      </c>
      <c r="Q19" s="4">
        <f t="shared" si="2"/>
        <v>7</v>
      </c>
      <c r="R19" s="4">
        <f t="shared" si="3"/>
        <v>7</v>
      </c>
      <c r="S19" s="4">
        <f t="shared" si="4"/>
        <v>4</v>
      </c>
      <c r="U19" s="13">
        <f t="shared" si="5"/>
        <v>29</v>
      </c>
      <c r="V19" s="14">
        <v>29</v>
      </c>
    </row>
    <row r="20" spans="2:22">
      <c r="B20" s="8">
        <v>8</v>
      </c>
      <c r="C20" s="9"/>
      <c r="D20" s="10"/>
      <c r="E20" s="3">
        <v>2</v>
      </c>
      <c r="F20" s="3">
        <v>2</v>
      </c>
      <c r="G20" s="3">
        <v>0</v>
      </c>
      <c r="H20" s="3">
        <v>0</v>
      </c>
      <c r="I20" s="3">
        <v>2</v>
      </c>
      <c r="J20" s="3">
        <v>7</v>
      </c>
      <c r="K20" s="3">
        <v>7</v>
      </c>
      <c r="L20" s="3">
        <v>5</v>
      </c>
      <c r="M20" s="3">
        <v>4</v>
      </c>
      <c r="N20" s="3">
        <v>6</v>
      </c>
      <c r="O20" s="4">
        <f t="shared" si="0"/>
        <v>9</v>
      </c>
      <c r="P20" s="4">
        <f t="shared" si="1"/>
        <v>9</v>
      </c>
      <c r="Q20" s="4">
        <f t="shared" si="2"/>
        <v>5</v>
      </c>
      <c r="R20" s="4">
        <f t="shared" si="3"/>
        <v>4</v>
      </c>
      <c r="S20" s="4">
        <f t="shared" si="4"/>
        <v>8</v>
      </c>
      <c r="U20" s="13">
        <f t="shared" si="5"/>
        <v>35</v>
      </c>
      <c r="V20" s="14">
        <v>35</v>
      </c>
    </row>
    <row r="21" spans="2:22">
      <c r="B21" s="8">
        <v>9</v>
      </c>
      <c r="C21" s="9"/>
      <c r="D21" s="10"/>
      <c r="E21" s="3">
        <v>1</v>
      </c>
      <c r="F21" s="3">
        <v>2</v>
      </c>
      <c r="G21" s="3">
        <v>2</v>
      </c>
      <c r="H21" s="3">
        <v>1</v>
      </c>
      <c r="I21" s="3">
        <v>2</v>
      </c>
      <c r="J21" s="3">
        <v>8</v>
      </c>
      <c r="K21" s="3">
        <v>8</v>
      </c>
      <c r="L21" s="3">
        <v>7</v>
      </c>
      <c r="M21" s="3">
        <v>3</v>
      </c>
      <c r="N21" s="3">
        <v>5</v>
      </c>
      <c r="O21" s="4">
        <f t="shared" si="0"/>
        <v>9</v>
      </c>
      <c r="P21" s="4">
        <f t="shared" si="1"/>
        <v>10</v>
      </c>
      <c r="Q21" s="4">
        <f t="shared" si="2"/>
        <v>9</v>
      </c>
      <c r="R21" s="4">
        <f t="shared" si="3"/>
        <v>4</v>
      </c>
      <c r="S21" s="4">
        <f t="shared" si="4"/>
        <v>7</v>
      </c>
      <c r="U21" s="13">
        <f t="shared" si="5"/>
        <v>39</v>
      </c>
      <c r="V21" s="14">
        <v>39</v>
      </c>
    </row>
    <row r="22" spans="2:22">
      <c r="B22" s="8">
        <v>10</v>
      </c>
      <c r="C22" s="9"/>
      <c r="D22" s="10"/>
      <c r="E22" s="3">
        <v>1</v>
      </c>
      <c r="F22" s="3">
        <v>2</v>
      </c>
      <c r="G22" s="3">
        <v>1</v>
      </c>
      <c r="H22" s="3">
        <v>1</v>
      </c>
      <c r="I22" s="3">
        <v>1</v>
      </c>
      <c r="J22" s="3">
        <v>2</v>
      </c>
      <c r="K22" s="3">
        <v>6</v>
      </c>
      <c r="L22" s="3">
        <v>7</v>
      </c>
      <c r="M22" s="3">
        <v>0</v>
      </c>
      <c r="N22" s="3">
        <v>2</v>
      </c>
      <c r="O22" s="4">
        <f t="shared" si="0"/>
        <v>3</v>
      </c>
      <c r="P22" s="4">
        <f t="shared" si="1"/>
        <v>8</v>
      </c>
      <c r="Q22" s="4">
        <f t="shared" si="2"/>
        <v>8</v>
      </c>
      <c r="R22" s="4">
        <f t="shared" si="3"/>
        <v>1</v>
      </c>
      <c r="S22" s="4">
        <f t="shared" si="4"/>
        <v>3</v>
      </c>
      <c r="U22" s="13">
        <f t="shared" si="5"/>
        <v>23</v>
      </c>
      <c r="V22" s="14">
        <v>23</v>
      </c>
    </row>
    <row r="23" spans="2:22">
      <c r="B23" s="8">
        <v>11</v>
      </c>
      <c r="C23" s="9"/>
      <c r="D23" s="10"/>
      <c r="E23" s="3">
        <v>1</v>
      </c>
      <c r="F23" s="3">
        <v>1</v>
      </c>
      <c r="G23" s="3">
        <v>0</v>
      </c>
      <c r="H23" s="3">
        <v>1</v>
      </c>
      <c r="I23" s="3">
        <v>1</v>
      </c>
      <c r="J23" s="3">
        <v>6</v>
      </c>
      <c r="K23" s="3">
        <v>7</v>
      </c>
      <c r="L23" s="3">
        <v>7</v>
      </c>
      <c r="M23" s="3">
        <v>6</v>
      </c>
      <c r="N23" s="3">
        <v>5</v>
      </c>
      <c r="O23" s="4">
        <f t="shared" si="0"/>
        <v>7</v>
      </c>
      <c r="P23" s="4">
        <f t="shared" si="1"/>
        <v>8</v>
      </c>
      <c r="Q23" s="4">
        <f t="shared" si="2"/>
        <v>7</v>
      </c>
      <c r="R23" s="4">
        <f t="shared" si="3"/>
        <v>7</v>
      </c>
      <c r="S23" s="4">
        <f t="shared" si="4"/>
        <v>6</v>
      </c>
      <c r="U23" s="13">
        <f t="shared" si="5"/>
        <v>35</v>
      </c>
      <c r="V23" s="14">
        <v>35</v>
      </c>
    </row>
    <row r="24" spans="2:22">
      <c r="B24" s="8">
        <v>12</v>
      </c>
      <c r="C24" s="9"/>
      <c r="D24" s="10"/>
      <c r="E24" s="3">
        <v>2</v>
      </c>
      <c r="F24" s="3">
        <v>2</v>
      </c>
      <c r="G24" s="3">
        <v>1</v>
      </c>
      <c r="H24" s="3">
        <v>0</v>
      </c>
      <c r="I24" s="3">
        <v>1</v>
      </c>
      <c r="J24" s="3">
        <v>6</v>
      </c>
      <c r="K24" s="3">
        <v>6</v>
      </c>
      <c r="L24" s="3">
        <v>6</v>
      </c>
      <c r="M24" s="3">
        <v>3</v>
      </c>
      <c r="N24" s="3">
        <v>7</v>
      </c>
      <c r="O24" s="4">
        <f t="shared" si="0"/>
        <v>8</v>
      </c>
      <c r="P24" s="4">
        <f t="shared" si="1"/>
        <v>8</v>
      </c>
      <c r="Q24" s="4">
        <f t="shared" si="2"/>
        <v>7</v>
      </c>
      <c r="R24" s="4">
        <f t="shared" si="3"/>
        <v>3</v>
      </c>
      <c r="S24" s="4">
        <f t="shared" si="4"/>
        <v>8</v>
      </c>
      <c r="U24" s="13">
        <f t="shared" si="5"/>
        <v>34</v>
      </c>
      <c r="V24" s="14">
        <v>31</v>
      </c>
    </row>
    <row r="25" spans="2:22">
      <c r="B25" s="8">
        <v>13</v>
      </c>
      <c r="C25" s="9"/>
      <c r="D25" s="10"/>
      <c r="E25" s="3">
        <v>1</v>
      </c>
      <c r="F25" s="3">
        <v>1</v>
      </c>
      <c r="G25" s="3">
        <v>0</v>
      </c>
      <c r="H25" s="3">
        <v>1</v>
      </c>
      <c r="I25" s="3">
        <v>0</v>
      </c>
      <c r="J25" s="3">
        <v>4</v>
      </c>
      <c r="K25" s="3">
        <v>4</v>
      </c>
      <c r="L25" s="3">
        <v>4</v>
      </c>
      <c r="M25" s="3">
        <v>4</v>
      </c>
      <c r="N25" s="3">
        <v>2</v>
      </c>
      <c r="O25" s="4">
        <f t="shared" si="0"/>
        <v>5</v>
      </c>
      <c r="P25" s="4">
        <f t="shared" si="1"/>
        <v>5</v>
      </c>
      <c r="Q25" s="4">
        <f t="shared" si="2"/>
        <v>4</v>
      </c>
      <c r="R25" s="4">
        <f t="shared" si="3"/>
        <v>5</v>
      </c>
      <c r="S25" s="4">
        <f t="shared" si="4"/>
        <v>2</v>
      </c>
      <c r="U25" s="13">
        <f t="shared" si="5"/>
        <v>21</v>
      </c>
      <c r="V25" s="14">
        <v>21</v>
      </c>
    </row>
    <row r="26" spans="2:22">
      <c r="B26" s="8">
        <v>14</v>
      </c>
      <c r="C26" s="9"/>
      <c r="D26" s="10"/>
      <c r="E26" s="3">
        <v>2</v>
      </c>
      <c r="F26" s="3">
        <v>2</v>
      </c>
      <c r="G26" s="3">
        <v>2</v>
      </c>
      <c r="H26" s="3">
        <v>1</v>
      </c>
      <c r="I26" s="3">
        <v>2</v>
      </c>
      <c r="J26" s="3">
        <v>8</v>
      </c>
      <c r="K26" s="3">
        <v>7</v>
      </c>
      <c r="L26" s="3">
        <v>8</v>
      </c>
      <c r="M26" s="3">
        <v>8</v>
      </c>
      <c r="N26" s="3">
        <v>8</v>
      </c>
      <c r="O26" s="4">
        <f t="shared" si="0"/>
        <v>10</v>
      </c>
      <c r="P26" s="4">
        <f t="shared" si="1"/>
        <v>9</v>
      </c>
      <c r="Q26" s="4">
        <f t="shared" si="2"/>
        <v>10</v>
      </c>
      <c r="R26" s="4">
        <f t="shared" si="3"/>
        <v>9</v>
      </c>
      <c r="S26" s="4">
        <f t="shared" si="4"/>
        <v>10</v>
      </c>
      <c r="U26" s="13">
        <f t="shared" si="5"/>
        <v>48</v>
      </c>
      <c r="V26" s="14">
        <v>48</v>
      </c>
    </row>
    <row r="27" spans="2:22">
      <c r="B27" s="8">
        <v>15</v>
      </c>
      <c r="C27" s="9"/>
      <c r="D27" s="10"/>
      <c r="E27" s="3">
        <v>1</v>
      </c>
      <c r="F27" s="3">
        <v>0</v>
      </c>
      <c r="G27" s="3">
        <v>0</v>
      </c>
      <c r="H27" s="3">
        <v>0</v>
      </c>
      <c r="I27" s="3">
        <v>1</v>
      </c>
      <c r="J27" s="3">
        <v>4</v>
      </c>
      <c r="K27" s="3">
        <v>4</v>
      </c>
      <c r="L27" s="3">
        <v>5</v>
      </c>
      <c r="M27" s="3">
        <v>4</v>
      </c>
      <c r="N27" s="3">
        <v>4</v>
      </c>
      <c r="O27" s="4">
        <f t="shared" si="0"/>
        <v>5</v>
      </c>
      <c r="P27" s="4">
        <f t="shared" si="1"/>
        <v>4</v>
      </c>
      <c r="Q27" s="4">
        <f t="shared" si="2"/>
        <v>5</v>
      </c>
      <c r="R27" s="4">
        <f t="shared" si="3"/>
        <v>4</v>
      </c>
      <c r="S27" s="4">
        <f t="shared" si="4"/>
        <v>5</v>
      </c>
      <c r="U27" s="13">
        <f t="shared" si="5"/>
        <v>23</v>
      </c>
      <c r="V27" s="14">
        <v>23</v>
      </c>
    </row>
    <row r="28" spans="2:22">
      <c r="B28" s="8">
        <v>16</v>
      </c>
      <c r="C28" s="9"/>
      <c r="D28" s="10"/>
      <c r="E28" s="3">
        <v>1</v>
      </c>
      <c r="F28" s="3">
        <v>2</v>
      </c>
      <c r="G28" s="3">
        <v>2</v>
      </c>
      <c r="H28" s="3">
        <v>1</v>
      </c>
      <c r="I28" s="3">
        <v>0</v>
      </c>
      <c r="J28" s="3">
        <v>7</v>
      </c>
      <c r="K28" s="3">
        <v>6</v>
      </c>
      <c r="L28" s="3">
        <v>8</v>
      </c>
      <c r="M28" s="3">
        <v>4</v>
      </c>
      <c r="N28" s="3">
        <v>3</v>
      </c>
      <c r="O28" s="4">
        <f t="shared" si="0"/>
        <v>8</v>
      </c>
      <c r="P28" s="4">
        <f t="shared" si="1"/>
        <v>8</v>
      </c>
      <c r="Q28" s="4">
        <f t="shared" si="2"/>
        <v>10</v>
      </c>
      <c r="R28" s="4">
        <f t="shared" si="3"/>
        <v>5</v>
      </c>
      <c r="S28" s="4">
        <f t="shared" si="4"/>
        <v>3</v>
      </c>
      <c r="U28" s="13">
        <f t="shared" si="5"/>
        <v>34</v>
      </c>
      <c r="V28" s="14">
        <v>34</v>
      </c>
    </row>
    <row r="29" spans="2:22">
      <c r="B29" s="8">
        <v>17</v>
      </c>
      <c r="C29" s="9"/>
      <c r="D29" s="10"/>
      <c r="E29" s="3">
        <v>2</v>
      </c>
      <c r="F29" s="3">
        <v>2</v>
      </c>
      <c r="G29" s="3">
        <v>0</v>
      </c>
      <c r="H29" s="3">
        <v>0</v>
      </c>
      <c r="I29" s="3">
        <v>2</v>
      </c>
      <c r="J29" s="3">
        <v>7</v>
      </c>
      <c r="K29" s="3">
        <v>7</v>
      </c>
      <c r="L29" s="3">
        <v>6</v>
      </c>
      <c r="M29" s="3">
        <v>4</v>
      </c>
      <c r="N29" s="3">
        <v>6</v>
      </c>
      <c r="O29" s="4">
        <f t="shared" si="0"/>
        <v>9</v>
      </c>
      <c r="P29" s="4">
        <f t="shared" si="1"/>
        <v>9</v>
      </c>
      <c r="Q29" s="4">
        <f t="shared" si="2"/>
        <v>6</v>
      </c>
      <c r="R29" s="4">
        <f t="shared" si="3"/>
        <v>4</v>
      </c>
      <c r="S29" s="4">
        <f t="shared" si="4"/>
        <v>8</v>
      </c>
      <c r="U29" s="13">
        <f t="shared" si="5"/>
        <v>36</v>
      </c>
      <c r="V29" s="14">
        <v>36</v>
      </c>
    </row>
    <row r="30" spans="2:22">
      <c r="B30" s="8">
        <v>18</v>
      </c>
      <c r="C30" s="9"/>
      <c r="D30" s="10"/>
      <c r="E30" s="3">
        <v>2</v>
      </c>
      <c r="F30" s="3">
        <v>2</v>
      </c>
      <c r="G30" s="3">
        <v>0</v>
      </c>
      <c r="H30" s="3">
        <v>0</v>
      </c>
      <c r="I30" s="3">
        <v>2</v>
      </c>
      <c r="J30" s="3">
        <v>8</v>
      </c>
      <c r="K30" s="3">
        <v>6</v>
      </c>
      <c r="L30" s="3">
        <v>7</v>
      </c>
      <c r="M30" s="3">
        <v>3</v>
      </c>
      <c r="N30" s="3">
        <v>6</v>
      </c>
      <c r="O30" s="4">
        <f t="shared" si="0"/>
        <v>10</v>
      </c>
      <c r="P30" s="4">
        <f t="shared" si="1"/>
        <v>8</v>
      </c>
      <c r="Q30" s="4">
        <f t="shared" si="2"/>
        <v>7</v>
      </c>
      <c r="R30" s="4">
        <f t="shared" si="3"/>
        <v>3</v>
      </c>
      <c r="S30" s="4">
        <f t="shared" si="4"/>
        <v>8</v>
      </c>
      <c r="U30" s="13">
        <f t="shared" si="5"/>
        <v>36</v>
      </c>
      <c r="V30" s="14">
        <v>36</v>
      </c>
    </row>
  </sheetData>
  <mergeCells count="2">
    <mergeCell ref="E2:N2"/>
    <mergeCell ref="O8:S8"/>
  </mergeCells>
  <dataValidations count="1">
    <dataValidation type="whole" allowBlank="1" showInputMessage="1" showErrorMessage="1" error="Enter between 0 and 70" sqref="V13:V30">
      <formula1>0</formula1>
      <formula2>50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B1:Q30"/>
  <sheetViews>
    <sheetView workbookViewId="0">
      <selection activeCell="C10" sqref="C10"/>
    </sheetView>
  </sheetViews>
  <sheetFormatPr defaultColWidth="9.28515625" defaultRowHeight="15"/>
  <cols>
    <col min="2" max="2" width="3" customWidth="1"/>
    <col min="3" max="3" width="11" customWidth="1"/>
    <col min="4" max="4" width="24" customWidth="1"/>
    <col min="5" max="9" width="4.5703125" customWidth="1"/>
    <col min="17" max="17" width="13.7109375" customWidth="1"/>
  </cols>
  <sheetData>
    <row r="1" spans="2:17" ht="15.75" thickBot="1"/>
    <row r="2" spans="2:17" ht="15.75" thickBot="1">
      <c r="E2" s="31"/>
      <c r="F2" s="31"/>
      <c r="G2" s="31"/>
      <c r="H2" s="31"/>
      <c r="I2" s="31"/>
      <c r="J2" s="35" t="s">
        <v>66</v>
      </c>
      <c r="K2" s="36"/>
      <c r="L2" s="36"/>
      <c r="M2" s="36"/>
      <c r="N2" s="37"/>
    </row>
    <row r="8" spans="2:17">
      <c r="J8" s="34" t="s">
        <v>13</v>
      </c>
      <c r="K8" s="34"/>
      <c r="L8" s="34"/>
      <c r="M8" s="34"/>
      <c r="N8" s="34"/>
    </row>
    <row r="9" spans="2:17">
      <c r="D9" s="4" t="s">
        <v>14</v>
      </c>
      <c r="E9" s="3" t="s">
        <v>3</v>
      </c>
      <c r="F9" s="3" t="s">
        <v>4</v>
      </c>
      <c r="G9" s="3" t="s">
        <v>5</v>
      </c>
      <c r="H9" s="3" t="s">
        <v>15</v>
      </c>
      <c r="I9" s="3" t="s">
        <v>16</v>
      </c>
      <c r="J9" s="4" t="s">
        <v>3</v>
      </c>
      <c r="K9" s="4" t="s">
        <v>4</v>
      </c>
      <c r="L9" s="4" t="s">
        <v>5</v>
      </c>
      <c r="M9" s="4" t="s">
        <v>15</v>
      </c>
      <c r="N9" s="4" t="s">
        <v>16</v>
      </c>
    </row>
    <row r="10" spans="2:17">
      <c r="D10" s="4" t="s">
        <v>6</v>
      </c>
      <c r="E10" s="3">
        <v>4</v>
      </c>
      <c r="F10" s="3">
        <v>4</v>
      </c>
      <c r="G10" s="3">
        <v>4</v>
      </c>
      <c r="H10" s="3">
        <v>4</v>
      </c>
      <c r="I10" s="3">
        <v>4</v>
      </c>
      <c r="J10" s="4">
        <f>E10</f>
        <v>4</v>
      </c>
      <c r="K10" s="4">
        <f>F10</f>
        <v>4</v>
      </c>
      <c r="L10" s="4">
        <f>G10</f>
        <v>4</v>
      </c>
      <c r="M10" s="4">
        <f t="shared" ref="M10:N10" si="0">H10</f>
        <v>4</v>
      </c>
      <c r="N10" s="4">
        <f t="shared" si="0"/>
        <v>4</v>
      </c>
    </row>
    <row r="11" spans="2:17">
      <c r="B11" s="5"/>
      <c r="C11" s="6"/>
      <c r="D11" s="3"/>
      <c r="E11" s="3"/>
      <c r="F11" s="3"/>
      <c r="G11" s="3"/>
      <c r="H11" s="12"/>
      <c r="I11" s="12"/>
      <c r="J11" s="32"/>
      <c r="K11" s="32"/>
      <c r="L11" s="32"/>
      <c r="M11" s="32"/>
      <c r="N11" s="32"/>
    </row>
    <row r="12" spans="2:17">
      <c r="B12" s="5"/>
      <c r="C12" s="6"/>
      <c r="D12" s="3"/>
      <c r="E12" s="3"/>
      <c r="F12" s="3"/>
      <c r="G12" s="3"/>
      <c r="H12" s="3"/>
      <c r="I12" s="3"/>
      <c r="J12" s="32"/>
      <c r="K12" s="32"/>
      <c r="L12" s="32"/>
      <c r="M12" s="32"/>
      <c r="N12" s="32"/>
      <c r="P12" t="s">
        <v>11</v>
      </c>
      <c r="Q12" t="s">
        <v>55</v>
      </c>
    </row>
    <row r="13" spans="2:17">
      <c r="B13" s="8">
        <v>1</v>
      </c>
      <c r="C13" s="9"/>
      <c r="D13" s="10"/>
      <c r="E13" s="3">
        <v>4</v>
      </c>
      <c r="F13" s="3">
        <v>4</v>
      </c>
      <c r="G13" s="3">
        <v>4</v>
      </c>
      <c r="H13" s="3">
        <v>4</v>
      </c>
      <c r="I13" s="3">
        <v>4</v>
      </c>
      <c r="J13" s="4">
        <f>E13</f>
        <v>4</v>
      </c>
      <c r="K13" s="4">
        <f>F13</f>
        <v>4</v>
      </c>
      <c r="L13" s="4">
        <f>G13</f>
        <v>4</v>
      </c>
      <c r="M13" s="4">
        <f t="shared" ref="M13" si="1">H13</f>
        <v>4</v>
      </c>
      <c r="N13" s="4">
        <f t="shared" ref="N13" si="2">I13</f>
        <v>4</v>
      </c>
      <c r="P13" s="13">
        <f t="shared" ref="P13:P30" si="3">SUM(E13:I13)</f>
        <v>20</v>
      </c>
      <c r="Q13" s="14">
        <v>20</v>
      </c>
    </row>
    <row r="14" spans="2:17">
      <c r="B14" s="8">
        <v>2</v>
      </c>
      <c r="C14" s="9"/>
      <c r="D14" s="10"/>
      <c r="E14" s="3">
        <v>4</v>
      </c>
      <c r="F14" s="3">
        <v>4</v>
      </c>
      <c r="G14" s="3">
        <v>4</v>
      </c>
      <c r="H14" s="3">
        <v>4</v>
      </c>
      <c r="I14" s="3">
        <v>4</v>
      </c>
      <c r="J14" s="4">
        <f t="shared" ref="J14:J30" si="4">E14</f>
        <v>4</v>
      </c>
      <c r="K14" s="4">
        <f t="shared" ref="K14:K30" si="5">F14</f>
        <v>4</v>
      </c>
      <c r="L14" s="4">
        <f t="shared" ref="L14:L30" si="6">G14</f>
        <v>4</v>
      </c>
      <c r="M14" s="4">
        <f t="shared" ref="M14:M30" si="7">H14</f>
        <v>4</v>
      </c>
      <c r="N14" s="4">
        <f t="shared" ref="N14:N30" si="8">I14</f>
        <v>4</v>
      </c>
      <c r="P14" s="13">
        <f t="shared" si="3"/>
        <v>20</v>
      </c>
      <c r="Q14" s="14">
        <v>20</v>
      </c>
    </row>
    <row r="15" spans="2:17">
      <c r="B15" s="8">
        <v>3</v>
      </c>
      <c r="C15" s="9"/>
      <c r="D15" s="10"/>
      <c r="E15" s="3">
        <v>4</v>
      </c>
      <c r="F15" s="3">
        <v>4</v>
      </c>
      <c r="G15" s="3">
        <v>4</v>
      </c>
      <c r="H15" s="3">
        <v>4</v>
      </c>
      <c r="I15" s="3">
        <v>4</v>
      </c>
      <c r="J15" s="4">
        <f t="shared" si="4"/>
        <v>4</v>
      </c>
      <c r="K15" s="4">
        <f t="shared" si="5"/>
        <v>4</v>
      </c>
      <c r="L15" s="4">
        <f t="shared" si="6"/>
        <v>4</v>
      </c>
      <c r="M15" s="4">
        <f t="shared" si="7"/>
        <v>4</v>
      </c>
      <c r="N15" s="4">
        <f t="shared" si="8"/>
        <v>4</v>
      </c>
      <c r="P15" s="13">
        <f t="shared" si="3"/>
        <v>20</v>
      </c>
      <c r="Q15" s="14">
        <v>20</v>
      </c>
    </row>
    <row r="16" spans="2:17">
      <c r="B16" s="8">
        <v>4</v>
      </c>
      <c r="C16" s="9"/>
      <c r="D16" s="10"/>
      <c r="E16" s="3">
        <v>4</v>
      </c>
      <c r="F16" s="3">
        <v>4</v>
      </c>
      <c r="G16" s="3">
        <v>4</v>
      </c>
      <c r="H16" s="3">
        <v>4</v>
      </c>
      <c r="I16" s="3">
        <v>4</v>
      </c>
      <c r="J16" s="4">
        <f t="shared" si="4"/>
        <v>4</v>
      </c>
      <c r="K16" s="4">
        <f t="shared" si="5"/>
        <v>4</v>
      </c>
      <c r="L16" s="4">
        <f t="shared" si="6"/>
        <v>4</v>
      </c>
      <c r="M16" s="4">
        <f t="shared" si="7"/>
        <v>4</v>
      </c>
      <c r="N16" s="4">
        <f t="shared" si="8"/>
        <v>4</v>
      </c>
      <c r="P16" s="13">
        <f t="shared" si="3"/>
        <v>20</v>
      </c>
      <c r="Q16" s="14">
        <v>20</v>
      </c>
    </row>
    <row r="17" spans="2:17">
      <c r="B17" s="8">
        <v>5</v>
      </c>
      <c r="C17" s="9"/>
      <c r="D17" s="10"/>
      <c r="E17" s="3">
        <v>4</v>
      </c>
      <c r="F17" s="3">
        <v>4</v>
      </c>
      <c r="G17" s="3">
        <v>4</v>
      </c>
      <c r="H17" s="3">
        <v>4</v>
      </c>
      <c r="I17" s="3">
        <v>4</v>
      </c>
      <c r="J17" s="4">
        <f t="shared" si="4"/>
        <v>4</v>
      </c>
      <c r="K17" s="4">
        <f t="shared" si="5"/>
        <v>4</v>
      </c>
      <c r="L17" s="4">
        <f t="shared" si="6"/>
        <v>4</v>
      </c>
      <c r="M17" s="4">
        <f t="shared" si="7"/>
        <v>4</v>
      </c>
      <c r="N17" s="4">
        <f t="shared" si="8"/>
        <v>4</v>
      </c>
      <c r="P17" s="13">
        <f t="shared" si="3"/>
        <v>20</v>
      </c>
      <c r="Q17" s="14">
        <v>20</v>
      </c>
    </row>
    <row r="18" spans="2:17">
      <c r="B18" s="8">
        <v>6</v>
      </c>
      <c r="C18" s="9"/>
      <c r="D18" s="10"/>
      <c r="E18" s="3">
        <v>4</v>
      </c>
      <c r="F18" s="3">
        <v>4</v>
      </c>
      <c r="G18" s="3">
        <v>4</v>
      </c>
      <c r="H18" s="3">
        <v>4</v>
      </c>
      <c r="I18" s="3">
        <v>4</v>
      </c>
      <c r="J18" s="4">
        <f t="shared" si="4"/>
        <v>4</v>
      </c>
      <c r="K18" s="4">
        <f t="shared" si="5"/>
        <v>4</v>
      </c>
      <c r="L18" s="4">
        <f t="shared" si="6"/>
        <v>4</v>
      </c>
      <c r="M18" s="4">
        <f t="shared" si="7"/>
        <v>4</v>
      </c>
      <c r="N18" s="4">
        <f t="shared" si="8"/>
        <v>4</v>
      </c>
      <c r="P18" s="13">
        <f t="shared" si="3"/>
        <v>20</v>
      </c>
      <c r="Q18" s="14">
        <v>20</v>
      </c>
    </row>
    <row r="19" spans="2:17">
      <c r="B19" s="8">
        <v>7</v>
      </c>
      <c r="C19" s="9"/>
      <c r="D19" s="10"/>
      <c r="E19" s="3">
        <v>4</v>
      </c>
      <c r="F19" s="3">
        <v>4</v>
      </c>
      <c r="G19" s="3">
        <v>4</v>
      </c>
      <c r="H19" s="3">
        <v>4</v>
      </c>
      <c r="I19" s="3">
        <v>4</v>
      </c>
      <c r="J19" s="4">
        <f t="shared" si="4"/>
        <v>4</v>
      </c>
      <c r="K19" s="4">
        <f t="shared" si="5"/>
        <v>4</v>
      </c>
      <c r="L19" s="4">
        <f t="shared" si="6"/>
        <v>4</v>
      </c>
      <c r="M19" s="4">
        <f t="shared" si="7"/>
        <v>4</v>
      </c>
      <c r="N19" s="4">
        <f t="shared" si="8"/>
        <v>4</v>
      </c>
      <c r="P19" s="13">
        <f t="shared" si="3"/>
        <v>20</v>
      </c>
      <c r="Q19" s="14">
        <v>20</v>
      </c>
    </row>
    <row r="20" spans="2:17">
      <c r="B20" s="8">
        <v>8</v>
      </c>
      <c r="C20" s="9"/>
      <c r="D20" s="10"/>
      <c r="E20" s="3">
        <v>4</v>
      </c>
      <c r="F20" s="3">
        <v>4</v>
      </c>
      <c r="G20" s="3">
        <v>4</v>
      </c>
      <c r="H20" s="3">
        <v>4</v>
      </c>
      <c r="I20" s="3">
        <v>4</v>
      </c>
      <c r="J20" s="4">
        <f t="shared" si="4"/>
        <v>4</v>
      </c>
      <c r="K20" s="4">
        <f t="shared" si="5"/>
        <v>4</v>
      </c>
      <c r="L20" s="4">
        <f t="shared" si="6"/>
        <v>4</v>
      </c>
      <c r="M20" s="4">
        <f t="shared" si="7"/>
        <v>4</v>
      </c>
      <c r="N20" s="4">
        <f t="shared" si="8"/>
        <v>4</v>
      </c>
      <c r="P20" s="13">
        <f t="shared" si="3"/>
        <v>20</v>
      </c>
      <c r="Q20" s="14">
        <v>20</v>
      </c>
    </row>
    <row r="21" spans="2:17">
      <c r="B21" s="8">
        <v>9</v>
      </c>
      <c r="C21" s="9"/>
      <c r="D21" s="10"/>
      <c r="E21" s="3">
        <v>4</v>
      </c>
      <c r="F21" s="3">
        <v>4</v>
      </c>
      <c r="G21" s="3">
        <v>4</v>
      </c>
      <c r="H21" s="3">
        <v>4</v>
      </c>
      <c r="I21" s="3">
        <v>4</v>
      </c>
      <c r="J21" s="4">
        <f t="shared" si="4"/>
        <v>4</v>
      </c>
      <c r="K21" s="4">
        <f t="shared" si="5"/>
        <v>4</v>
      </c>
      <c r="L21" s="4">
        <f t="shared" si="6"/>
        <v>4</v>
      </c>
      <c r="M21" s="4">
        <f t="shared" si="7"/>
        <v>4</v>
      </c>
      <c r="N21" s="4">
        <f t="shared" si="8"/>
        <v>4</v>
      </c>
      <c r="P21" s="13">
        <f t="shared" si="3"/>
        <v>20</v>
      </c>
      <c r="Q21" s="14">
        <v>20</v>
      </c>
    </row>
    <row r="22" spans="2:17">
      <c r="B22" s="8">
        <v>10</v>
      </c>
      <c r="C22" s="9"/>
      <c r="D22" s="10"/>
      <c r="E22" s="3">
        <v>4</v>
      </c>
      <c r="F22" s="3">
        <v>4</v>
      </c>
      <c r="G22" s="3">
        <v>4</v>
      </c>
      <c r="H22" s="3">
        <v>4</v>
      </c>
      <c r="I22" s="3">
        <v>4</v>
      </c>
      <c r="J22" s="4">
        <f t="shared" si="4"/>
        <v>4</v>
      </c>
      <c r="K22" s="4">
        <f t="shared" si="5"/>
        <v>4</v>
      </c>
      <c r="L22" s="4">
        <f t="shared" si="6"/>
        <v>4</v>
      </c>
      <c r="M22" s="4">
        <f t="shared" si="7"/>
        <v>4</v>
      </c>
      <c r="N22" s="4">
        <f t="shared" si="8"/>
        <v>4</v>
      </c>
      <c r="P22" s="13">
        <f t="shared" si="3"/>
        <v>20</v>
      </c>
      <c r="Q22" s="14">
        <v>20</v>
      </c>
    </row>
    <row r="23" spans="2:17">
      <c r="B23" s="8">
        <v>11</v>
      </c>
      <c r="C23" s="9"/>
      <c r="D23" s="10"/>
      <c r="E23" s="3">
        <v>4</v>
      </c>
      <c r="F23" s="3">
        <v>4</v>
      </c>
      <c r="G23" s="3">
        <v>4</v>
      </c>
      <c r="H23" s="3">
        <v>4</v>
      </c>
      <c r="I23" s="3">
        <v>4</v>
      </c>
      <c r="J23" s="4">
        <f t="shared" si="4"/>
        <v>4</v>
      </c>
      <c r="K23" s="4">
        <f t="shared" si="5"/>
        <v>4</v>
      </c>
      <c r="L23" s="4">
        <f t="shared" si="6"/>
        <v>4</v>
      </c>
      <c r="M23" s="4">
        <f t="shared" si="7"/>
        <v>4</v>
      </c>
      <c r="N23" s="4">
        <f t="shared" si="8"/>
        <v>4</v>
      </c>
      <c r="P23" s="13">
        <f t="shared" si="3"/>
        <v>20</v>
      </c>
      <c r="Q23" s="14">
        <v>20</v>
      </c>
    </row>
    <row r="24" spans="2:17">
      <c r="B24" s="8">
        <v>12</v>
      </c>
      <c r="C24" s="9"/>
      <c r="D24" s="10"/>
      <c r="E24" s="3">
        <v>4</v>
      </c>
      <c r="F24" s="3">
        <v>4</v>
      </c>
      <c r="G24" s="3">
        <v>4</v>
      </c>
      <c r="H24" s="3">
        <v>4</v>
      </c>
      <c r="I24" s="3">
        <v>4</v>
      </c>
      <c r="J24" s="4">
        <f t="shared" si="4"/>
        <v>4</v>
      </c>
      <c r="K24" s="4">
        <f t="shared" si="5"/>
        <v>4</v>
      </c>
      <c r="L24" s="4">
        <f t="shared" si="6"/>
        <v>4</v>
      </c>
      <c r="M24" s="4">
        <f t="shared" si="7"/>
        <v>4</v>
      </c>
      <c r="N24" s="4">
        <f t="shared" si="8"/>
        <v>4</v>
      </c>
      <c r="P24" s="13">
        <f t="shared" si="3"/>
        <v>20</v>
      </c>
      <c r="Q24" s="14">
        <v>20</v>
      </c>
    </row>
    <row r="25" spans="2:17">
      <c r="B25" s="8">
        <v>13</v>
      </c>
      <c r="C25" s="9"/>
      <c r="D25" s="10"/>
      <c r="E25" s="3">
        <v>4</v>
      </c>
      <c r="F25" s="3">
        <v>4</v>
      </c>
      <c r="G25" s="3">
        <v>4</v>
      </c>
      <c r="H25" s="3">
        <v>4</v>
      </c>
      <c r="I25" s="3">
        <v>4</v>
      </c>
      <c r="J25" s="4">
        <f t="shared" si="4"/>
        <v>4</v>
      </c>
      <c r="K25" s="4">
        <f t="shared" si="5"/>
        <v>4</v>
      </c>
      <c r="L25" s="4">
        <f t="shared" si="6"/>
        <v>4</v>
      </c>
      <c r="M25" s="4">
        <f t="shared" si="7"/>
        <v>4</v>
      </c>
      <c r="N25" s="4">
        <f t="shared" si="8"/>
        <v>4</v>
      </c>
      <c r="P25" s="13">
        <f t="shared" si="3"/>
        <v>20</v>
      </c>
      <c r="Q25" s="14">
        <v>20</v>
      </c>
    </row>
    <row r="26" spans="2:17">
      <c r="B26" s="8">
        <v>14</v>
      </c>
      <c r="C26" s="9"/>
      <c r="D26" s="10"/>
      <c r="E26" s="3">
        <v>4</v>
      </c>
      <c r="F26" s="3">
        <v>4</v>
      </c>
      <c r="G26" s="3">
        <v>4</v>
      </c>
      <c r="H26" s="3">
        <v>4</v>
      </c>
      <c r="I26" s="3">
        <v>4</v>
      </c>
      <c r="J26" s="4">
        <f t="shared" si="4"/>
        <v>4</v>
      </c>
      <c r="K26" s="4">
        <f t="shared" si="5"/>
        <v>4</v>
      </c>
      <c r="L26" s="4">
        <f t="shared" si="6"/>
        <v>4</v>
      </c>
      <c r="M26" s="4">
        <f t="shared" si="7"/>
        <v>4</v>
      </c>
      <c r="N26" s="4">
        <f t="shared" si="8"/>
        <v>4</v>
      </c>
      <c r="P26" s="13">
        <f t="shared" si="3"/>
        <v>20</v>
      </c>
      <c r="Q26" s="14">
        <v>20</v>
      </c>
    </row>
    <row r="27" spans="2:17">
      <c r="B27" s="8">
        <v>15</v>
      </c>
      <c r="C27" s="9"/>
      <c r="D27" s="10"/>
      <c r="E27" s="3">
        <v>4</v>
      </c>
      <c r="F27" s="3">
        <v>4</v>
      </c>
      <c r="G27" s="3">
        <v>4</v>
      </c>
      <c r="H27" s="3">
        <v>4</v>
      </c>
      <c r="I27" s="3">
        <v>4</v>
      </c>
      <c r="J27" s="4">
        <f t="shared" si="4"/>
        <v>4</v>
      </c>
      <c r="K27" s="4">
        <f t="shared" si="5"/>
        <v>4</v>
      </c>
      <c r="L27" s="4">
        <f t="shared" si="6"/>
        <v>4</v>
      </c>
      <c r="M27" s="4">
        <f t="shared" si="7"/>
        <v>4</v>
      </c>
      <c r="N27" s="4">
        <f t="shared" si="8"/>
        <v>4</v>
      </c>
      <c r="P27" s="13">
        <f t="shared" si="3"/>
        <v>20</v>
      </c>
      <c r="Q27" s="14">
        <v>20</v>
      </c>
    </row>
    <row r="28" spans="2:17">
      <c r="B28" s="8">
        <v>16</v>
      </c>
      <c r="C28" s="9"/>
      <c r="D28" s="10"/>
      <c r="E28" s="3">
        <v>4</v>
      </c>
      <c r="F28" s="3">
        <v>4</v>
      </c>
      <c r="G28" s="3">
        <v>4</v>
      </c>
      <c r="H28" s="3">
        <v>4</v>
      </c>
      <c r="I28" s="3">
        <v>4</v>
      </c>
      <c r="J28" s="4">
        <f t="shared" si="4"/>
        <v>4</v>
      </c>
      <c r="K28" s="4">
        <f t="shared" si="5"/>
        <v>4</v>
      </c>
      <c r="L28" s="4">
        <f t="shared" si="6"/>
        <v>4</v>
      </c>
      <c r="M28" s="4">
        <f t="shared" si="7"/>
        <v>4</v>
      </c>
      <c r="N28" s="4">
        <f t="shared" si="8"/>
        <v>4</v>
      </c>
      <c r="P28" s="13">
        <f t="shared" si="3"/>
        <v>20</v>
      </c>
      <c r="Q28" s="14">
        <v>20</v>
      </c>
    </row>
    <row r="29" spans="2:17">
      <c r="B29" s="8">
        <v>17</v>
      </c>
      <c r="C29" s="9"/>
      <c r="D29" s="10"/>
      <c r="E29" s="3">
        <v>4</v>
      </c>
      <c r="F29" s="3">
        <v>4</v>
      </c>
      <c r="G29" s="3">
        <v>4</v>
      </c>
      <c r="H29" s="3">
        <v>4</v>
      </c>
      <c r="I29" s="3">
        <v>4</v>
      </c>
      <c r="J29" s="4">
        <f t="shared" si="4"/>
        <v>4</v>
      </c>
      <c r="K29" s="4">
        <f t="shared" si="5"/>
        <v>4</v>
      </c>
      <c r="L29" s="4">
        <f t="shared" si="6"/>
        <v>4</v>
      </c>
      <c r="M29" s="4">
        <f t="shared" si="7"/>
        <v>4</v>
      </c>
      <c r="N29" s="4">
        <f t="shared" si="8"/>
        <v>4</v>
      </c>
      <c r="P29" s="13">
        <f t="shared" si="3"/>
        <v>20</v>
      </c>
      <c r="Q29" s="14">
        <v>20</v>
      </c>
    </row>
    <row r="30" spans="2:17">
      <c r="B30" s="8">
        <v>18</v>
      </c>
      <c r="C30" s="9"/>
      <c r="D30" s="10"/>
      <c r="E30" s="3">
        <v>4</v>
      </c>
      <c r="F30" s="3">
        <v>4</v>
      </c>
      <c r="G30" s="3">
        <v>4</v>
      </c>
      <c r="H30" s="3">
        <v>4</v>
      </c>
      <c r="I30" s="3">
        <v>4</v>
      </c>
      <c r="J30" s="4">
        <f t="shared" si="4"/>
        <v>4</v>
      </c>
      <c r="K30" s="4">
        <f t="shared" si="5"/>
        <v>4</v>
      </c>
      <c r="L30" s="4">
        <f t="shared" si="6"/>
        <v>4</v>
      </c>
      <c r="M30" s="4">
        <f t="shared" si="7"/>
        <v>4</v>
      </c>
      <c r="N30" s="4">
        <f t="shared" si="8"/>
        <v>4</v>
      </c>
      <c r="P30" s="13">
        <f t="shared" si="3"/>
        <v>20</v>
      </c>
      <c r="Q30" s="14">
        <v>20</v>
      </c>
    </row>
  </sheetData>
  <mergeCells count="2">
    <mergeCell ref="J8:N8"/>
    <mergeCell ref="J2:N2"/>
  </mergeCells>
  <dataValidations count="1">
    <dataValidation type="whole" allowBlank="1" showInputMessage="1" showErrorMessage="1" error="Enter between 0 and 70" sqref="Q13:Q30">
      <formula1>0</formula1>
      <formula2>50</formula2>
    </dataValidation>
  </dataValidations>
  <pageMargins left="0.7" right="0.7" top="0.75" bottom="0.75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N33"/>
  <sheetViews>
    <sheetView tabSelected="1" topLeftCell="B1" workbookViewId="0">
      <selection activeCell="D10" sqref="D10"/>
    </sheetView>
  </sheetViews>
  <sheetFormatPr defaultColWidth="8.85546875" defaultRowHeight="15"/>
  <cols>
    <col min="2" max="2" width="4" customWidth="1"/>
    <col min="3" max="3" width="13.42578125" customWidth="1"/>
    <col min="4" max="4" width="36.28515625" customWidth="1"/>
  </cols>
  <sheetData>
    <row r="2" spans="2:14">
      <c r="C2" s="15" t="s">
        <v>19</v>
      </c>
      <c r="D2" s="15"/>
    </row>
    <row r="3" spans="2:14">
      <c r="C3" s="15" t="s">
        <v>20</v>
      </c>
      <c r="D3" s="15"/>
    </row>
    <row r="4" spans="2:14">
      <c r="C4" s="15" t="s">
        <v>21</v>
      </c>
      <c r="D4" s="15"/>
    </row>
    <row r="5" spans="2:14">
      <c r="C5" s="15" t="s">
        <v>22</v>
      </c>
      <c r="D5" s="15"/>
    </row>
    <row r="6" spans="2:14">
      <c r="C6" s="15" t="s">
        <v>23</v>
      </c>
      <c r="D6" s="15"/>
    </row>
    <row r="8" spans="2:14">
      <c r="J8" s="1" t="s">
        <v>24</v>
      </c>
      <c r="K8" s="1" t="s">
        <v>25</v>
      </c>
    </row>
    <row r="9" spans="2:14">
      <c r="G9" s="38" t="s">
        <v>26</v>
      </c>
      <c r="H9" s="38"/>
      <c r="I9" s="38"/>
      <c r="J9" s="16">
        <f>AVERAGE(J13:N13)</f>
        <v>2.8555555555555556</v>
      </c>
      <c r="K9" s="16">
        <f>J9/3</f>
        <v>0.95185185185185184</v>
      </c>
    </row>
    <row r="10" spans="2:14">
      <c r="G10" s="39" t="s">
        <v>27</v>
      </c>
      <c r="H10" s="39"/>
      <c r="I10" s="39"/>
      <c r="J10" s="5">
        <v>0.5</v>
      </c>
      <c r="K10" s="5">
        <v>0.3</v>
      </c>
      <c r="L10" t="s">
        <v>56</v>
      </c>
    </row>
    <row r="11" spans="2:14">
      <c r="I11" s="5" t="s">
        <v>28</v>
      </c>
      <c r="J11" s="5">
        <v>3</v>
      </c>
      <c r="K11" s="5">
        <v>2</v>
      </c>
    </row>
    <row r="13" spans="2:14">
      <c r="E13" s="40" t="s">
        <v>29</v>
      </c>
      <c r="F13" s="40"/>
      <c r="G13" s="40"/>
      <c r="H13" s="40"/>
      <c r="I13" s="40"/>
      <c r="J13" s="17">
        <f>AVERAGE(J16:J33)</f>
        <v>2.8888888888888888</v>
      </c>
      <c r="K13" s="17">
        <f>AVERAGE(K16:K33)</f>
        <v>3</v>
      </c>
      <c r="L13" s="17">
        <f>AVERAGE(L16:L33)</f>
        <v>2.9444444444444446</v>
      </c>
      <c r="M13" s="17">
        <f>AVERAGE(M16:M33)</f>
        <v>2.7222222222222223</v>
      </c>
      <c r="N13" s="17">
        <f>AVERAGE(N16:N33)</f>
        <v>2.7222222222222223</v>
      </c>
    </row>
    <row r="14" spans="2:14">
      <c r="B14" s="5"/>
      <c r="C14" s="5"/>
      <c r="D14" s="5"/>
      <c r="E14" s="41" t="s">
        <v>30</v>
      </c>
      <c r="F14" s="41"/>
      <c r="G14" s="41"/>
      <c r="H14" s="41"/>
      <c r="I14" s="41"/>
      <c r="J14" s="42" t="s">
        <v>31</v>
      </c>
      <c r="K14" s="42"/>
      <c r="L14" s="42"/>
      <c r="M14" s="42"/>
      <c r="N14" s="42"/>
    </row>
    <row r="15" spans="2:14">
      <c r="B15" s="5"/>
      <c r="C15" s="5"/>
      <c r="D15" s="5"/>
      <c r="E15" s="5" t="s">
        <v>3</v>
      </c>
      <c r="F15" s="5" t="s">
        <v>4</v>
      </c>
      <c r="G15" s="5" t="s">
        <v>5</v>
      </c>
      <c r="H15" s="18" t="s">
        <v>15</v>
      </c>
      <c r="I15" s="18" t="s">
        <v>16</v>
      </c>
      <c r="J15" s="18" t="s">
        <v>3</v>
      </c>
      <c r="K15" s="18" t="s">
        <v>4</v>
      </c>
      <c r="L15" s="18" t="s">
        <v>5</v>
      </c>
      <c r="M15" s="18" t="s">
        <v>15</v>
      </c>
      <c r="N15" s="18" t="s">
        <v>16</v>
      </c>
    </row>
    <row r="16" spans="2:14">
      <c r="B16" s="19">
        <v>1</v>
      </c>
      <c r="C16" s="20"/>
      <c r="D16" s="21"/>
      <c r="E16" s="22">
        <f>(MT!K13+ET!O13+AAQ!J13)/(MT!$K$10+ET!$O$10+AAQ!$J$10)</f>
        <v>0.91666666666666663</v>
      </c>
      <c r="F16" s="22">
        <f>(MT!L13+ET!P13+AAQ!K13)/(MT!$L$10+ET!$P$10+AAQ!$K$10)</f>
        <v>0.66666666666666663</v>
      </c>
      <c r="G16" s="22">
        <f>(MT!M13+ET!Q13+AAQ!L13)/(MT!$M$10+ET!$Q$10+AAQ!$L$10)</f>
        <v>0.66666666666666663</v>
      </c>
      <c r="H16" s="22">
        <f>(ET!R13+AAQ!M13)/(ET!$R$10+AAQ!$M$10)</f>
        <v>0.6428571428571429</v>
      </c>
      <c r="I16" s="22">
        <f>(ET!S13+AAQ!N13)/(ET!$S$10+AAQ!$N$10)</f>
        <v>0.7142857142857143</v>
      </c>
      <c r="J16" s="5">
        <f t="shared" ref="J16:J33" si="0">IF(E16&gt;$K$10,(IF(E16&gt;$J$10,3,2)),1)</f>
        <v>3</v>
      </c>
      <c r="K16" s="5">
        <f t="shared" ref="K16:K33" si="1">IF(F16&gt;$K$10,(IF(F16&gt;$J$10,3,2)),1)</f>
        <v>3</v>
      </c>
      <c r="L16" s="5">
        <f t="shared" ref="L16:L33" si="2">IF(G16&gt;$K$10,(IF(G16&gt;$J$10,3,2)),1)</f>
        <v>3</v>
      </c>
      <c r="M16" s="5">
        <f t="shared" ref="M16:M33" si="3">IF(H16&gt;$K$10,(IF(H16&gt;$J$10,3,2)),1)</f>
        <v>3</v>
      </c>
      <c r="N16" s="5">
        <f t="shared" ref="N16:N33" si="4">IF(I16&gt;$K$10,(IF(I16&gt;$J$10,3,2)),1)</f>
        <v>3</v>
      </c>
    </row>
    <row r="17" spans="2:14">
      <c r="B17" s="19">
        <v>2</v>
      </c>
      <c r="C17" s="20"/>
      <c r="D17" s="21"/>
      <c r="E17" s="22">
        <f>(MT!K14+ET!O14+AAQ!J14)/(MT!$K$10+ET!$O$10+AAQ!$J$10)</f>
        <v>0.66666666666666663</v>
      </c>
      <c r="F17" s="22">
        <f>(MT!L14+ET!P14+AAQ!K14)/(MT!$L$10+ET!$P$10+AAQ!$K$10)</f>
        <v>0.54166666666666663</v>
      </c>
      <c r="G17" s="22">
        <f>(MT!M14+ET!Q14+AAQ!L14)/(MT!$M$10+ET!$Q$10+AAQ!$L$10)</f>
        <v>0.83333333333333337</v>
      </c>
      <c r="H17" s="22">
        <f>(ET!R14+AAQ!M14)/(ET!$R$10+AAQ!$M$10)</f>
        <v>0.6428571428571429</v>
      </c>
      <c r="I17" s="22">
        <f>(ET!S14+AAQ!N14)/(ET!$S$10+AAQ!$N$10)</f>
        <v>0.5714285714285714</v>
      </c>
      <c r="J17" s="5">
        <f t="shared" si="0"/>
        <v>3</v>
      </c>
      <c r="K17" s="5">
        <f t="shared" si="1"/>
        <v>3</v>
      </c>
      <c r="L17" s="5">
        <f t="shared" si="2"/>
        <v>3</v>
      </c>
      <c r="M17" s="5">
        <f t="shared" si="3"/>
        <v>3</v>
      </c>
      <c r="N17" s="5">
        <f t="shared" si="4"/>
        <v>3</v>
      </c>
    </row>
    <row r="18" spans="2:14">
      <c r="B18" s="19">
        <v>3</v>
      </c>
      <c r="C18" s="20"/>
      <c r="D18" s="21"/>
      <c r="E18" s="22">
        <f>(MT!K15+ET!O15+AAQ!J15)/(MT!$K$10+ET!$O$10+AAQ!$J$10)</f>
        <v>1</v>
      </c>
      <c r="F18" s="22">
        <f>(MT!L15+ET!P15+AAQ!K15)/(MT!$L$10+ET!$P$10+AAQ!$K$10)</f>
        <v>0.95833333333333337</v>
      </c>
      <c r="G18" s="22">
        <f>(MT!M15+ET!Q15+AAQ!L15)/(MT!$M$10+ET!$Q$10+AAQ!$L$10)</f>
        <v>0.91666666666666663</v>
      </c>
      <c r="H18" s="22">
        <f>(ET!R15+AAQ!M15)/(ET!$R$10+AAQ!$M$10)</f>
        <v>0.2857142857142857</v>
      </c>
      <c r="I18" s="22">
        <f>(ET!S15+AAQ!N15)/(ET!$S$10+AAQ!$N$10)</f>
        <v>0.2857142857142857</v>
      </c>
      <c r="J18" s="5">
        <f t="shared" si="0"/>
        <v>3</v>
      </c>
      <c r="K18" s="5">
        <f t="shared" si="1"/>
        <v>3</v>
      </c>
      <c r="L18" s="5">
        <f t="shared" si="2"/>
        <v>3</v>
      </c>
      <c r="M18" s="5">
        <f t="shared" si="3"/>
        <v>1</v>
      </c>
      <c r="N18" s="5">
        <f t="shared" si="4"/>
        <v>1</v>
      </c>
    </row>
    <row r="19" spans="2:14">
      <c r="B19" s="19">
        <v>4</v>
      </c>
      <c r="C19" s="20"/>
      <c r="D19" s="21"/>
      <c r="E19" s="22">
        <f>(MT!K16+ET!O16+AAQ!J16)/(MT!$K$10+ET!$O$10+AAQ!$J$10)</f>
        <v>0.625</v>
      </c>
      <c r="F19" s="22">
        <f>(MT!L16+ET!P16+AAQ!K16)/(MT!$L$10+ET!$P$10+AAQ!$K$10)</f>
        <v>0.58333333333333337</v>
      </c>
      <c r="G19" s="22">
        <f>(MT!M16+ET!Q16+AAQ!L16)/(MT!$M$10+ET!$Q$10+AAQ!$L$10)</f>
        <v>0.91666666666666663</v>
      </c>
      <c r="H19" s="22">
        <f>(ET!R16+AAQ!M16)/(ET!$R$10+AAQ!$M$10)</f>
        <v>0.6428571428571429</v>
      </c>
      <c r="I19" s="22">
        <f>(ET!S16+AAQ!N16)/(ET!$S$10+AAQ!$N$10)</f>
        <v>0.5714285714285714</v>
      </c>
      <c r="J19" s="5">
        <f t="shared" si="0"/>
        <v>3</v>
      </c>
      <c r="K19" s="5">
        <f t="shared" si="1"/>
        <v>3</v>
      </c>
      <c r="L19" s="5">
        <f t="shared" si="2"/>
        <v>3</v>
      </c>
      <c r="M19" s="5">
        <f t="shared" si="3"/>
        <v>3</v>
      </c>
      <c r="N19" s="5">
        <f t="shared" si="4"/>
        <v>3</v>
      </c>
    </row>
    <row r="20" spans="2:14">
      <c r="B20" s="19">
        <v>5</v>
      </c>
      <c r="C20" s="20"/>
      <c r="D20" s="21"/>
      <c r="E20" s="22">
        <f>(MT!K17+ET!O17+AAQ!J17)/(MT!$K$10+ET!$O$10+AAQ!$J$10)</f>
        <v>0.91666666666666663</v>
      </c>
      <c r="F20" s="22">
        <f>(MT!L17+ET!P17+AAQ!K17)/(MT!$L$10+ET!$P$10+AAQ!$K$10)</f>
        <v>0.79166666666666663</v>
      </c>
      <c r="G20" s="22">
        <f>(MT!M17+ET!Q17+AAQ!L17)/(MT!$M$10+ET!$Q$10+AAQ!$L$10)</f>
        <v>0.83333333333333337</v>
      </c>
      <c r="H20" s="22">
        <f>(ET!R17+AAQ!M17)/(ET!$R$10+AAQ!$M$10)</f>
        <v>0.7142857142857143</v>
      </c>
      <c r="I20" s="22">
        <f>(ET!S17+AAQ!N17)/(ET!$S$10+AAQ!$N$10)</f>
        <v>0.7857142857142857</v>
      </c>
      <c r="J20" s="5">
        <f t="shared" si="0"/>
        <v>3</v>
      </c>
      <c r="K20" s="5">
        <f t="shared" si="1"/>
        <v>3</v>
      </c>
      <c r="L20" s="5">
        <f t="shared" si="2"/>
        <v>3</v>
      </c>
      <c r="M20" s="5">
        <f t="shared" si="3"/>
        <v>3</v>
      </c>
      <c r="N20" s="5">
        <f t="shared" si="4"/>
        <v>3</v>
      </c>
    </row>
    <row r="21" spans="2:14">
      <c r="B21" s="19">
        <v>6</v>
      </c>
      <c r="C21" s="20"/>
      <c r="D21" s="21"/>
      <c r="E21" s="22">
        <f>(MT!K18+ET!O18+AAQ!J18)/(MT!$K$10+ET!$O$10+AAQ!$J$10)</f>
        <v>0.875</v>
      </c>
      <c r="F21" s="22">
        <f>(MT!L18+ET!P18+AAQ!K18)/(MT!$L$10+ET!$P$10+AAQ!$K$10)</f>
        <v>0.83333333333333337</v>
      </c>
      <c r="G21" s="22">
        <f>(MT!M18+ET!Q18+AAQ!L18)/(MT!$M$10+ET!$Q$10+AAQ!$L$10)</f>
        <v>0.83333333333333337</v>
      </c>
      <c r="H21" s="22">
        <f>(ET!R18+AAQ!M18)/(ET!$R$10+AAQ!$M$10)</f>
        <v>0.7857142857142857</v>
      </c>
      <c r="I21" s="22">
        <f>(ET!S18+AAQ!N18)/(ET!$S$10+AAQ!$N$10)</f>
        <v>0.8571428571428571</v>
      </c>
      <c r="J21" s="5">
        <f t="shared" si="0"/>
        <v>3</v>
      </c>
      <c r="K21" s="5">
        <f t="shared" si="1"/>
        <v>3</v>
      </c>
      <c r="L21" s="5">
        <f t="shared" si="2"/>
        <v>3</v>
      </c>
      <c r="M21" s="5">
        <f t="shared" si="3"/>
        <v>3</v>
      </c>
      <c r="N21" s="5">
        <f t="shared" si="4"/>
        <v>3</v>
      </c>
    </row>
    <row r="22" spans="2:14">
      <c r="B22" s="19">
        <v>7</v>
      </c>
      <c r="C22" s="20"/>
      <c r="D22" s="21"/>
      <c r="E22" s="22">
        <f>(MT!K19+ET!O19+AAQ!J19)/(MT!$K$10+ET!$O$10+AAQ!$J$10)</f>
        <v>0.83333333333333337</v>
      </c>
      <c r="F22" s="22">
        <f>(MT!L19+ET!P19+AAQ!K19)/(MT!$L$10+ET!$P$10+AAQ!$K$10)</f>
        <v>0.625</v>
      </c>
      <c r="G22" s="22">
        <f>(MT!M19+ET!Q19+AAQ!L19)/(MT!$M$10+ET!$Q$10+AAQ!$L$10)</f>
        <v>0.75</v>
      </c>
      <c r="H22" s="22">
        <f>(ET!R19+AAQ!M19)/(ET!$R$10+AAQ!$M$10)</f>
        <v>0.7857142857142857</v>
      </c>
      <c r="I22" s="22">
        <f>(ET!S19+AAQ!N19)/(ET!$S$10+AAQ!$N$10)</f>
        <v>0.5714285714285714</v>
      </c>
      <c r="J22" s="5">
        <f t="shared" si="0"/>
        <v>3</v>
      </c>
      <c r="K22" s="5">
        <f t="shared" si="1"/>
        <v>3</v>
      </c>
      <c r="L22" s="5">
        <f t="shared" si="2"/>
        <v>3</v>
      </c>
      <c r="M22" s="5">
        <f t="shared" si="3"/>
        <v>3</v>
      </c>
      <c r="N22" s="5">
        <f t="shared" si="4"/>
        <v>3</v>
      </c>
    </row>
    <row r="23" spans="2:14">
      <c r="B23" s="19">
        <v>8</v>
      </c>
      <c r="C23" s="20"/>
      <c r="D23" s="21"/>
      <c r="E23" s="22">
        <f>(MT!K20+ET!O20+AAQ!J20)/(MT!$K$10+ET!$O$10+AAQ!$J$10)</f>
        <v>0.79166666666666663</v>
      </c>
      <c r="F23" s="22">
        <f>(MT!L20+ET!P20+AAQ!K20)/(MT!$L$10+ET!$P$10+AAQ!$K$10)</f>
        <v>0.875</v>
      </c>
      <c r="G23" s="22">
        <f>(MT!M20+ET!Q20+AAQ!L20)/(MT!$M$10+ET!$Q$10+AAQ!$L$10)</f>
        <v>0.54166666666666663</v>
      </c>
      <c r="H23" s="22">
        <f>(ET!R20+AAQ!M20)/(ET!$R$10+AAQ!$M$10)</f>
        <v>0.5714285714285714</v>
      </c>
      <c r="I23" s="22">
        <f>(ET!S20+AAQ!N20)/(ET!$S$10+AAQ!$N$10)</f>
        <v>0.8571428571428571</v>
      </c>
      <c r="J23" s="5">
        <f t="shared" si="0"/>
        <v>3</v>
      </c>
      <c r="K23" s="5">
        <f t="shared" si="1"/>
        <v>3</v>
      </c>
      <c r="L23" s="5">
        <f t="shared" si="2"/>
        <v>3</v>
      </c>
      <c r="M23" s="5">
        <f t="shared" si="3"/>
        <v>3</v>
      </c>
      <c r="N23" s="5">
        <f t="shared" si="4"/>
        <v>3</v>
      </c>
    </row>
    <row r="24" spans="2:14">
      <c r="B24" s="19">
        <v>9</v>
      </c>
      <c r="C24" s="20"/>
      <c r="D24" s="21"/>
      <c r="E24" s="22">
        <f>(MT!K21+ET!O21+AAQ!J21)/(MT!$K$10+ET!$O$10+AAQ!$J$10)</f>
        <v>0.875</v>
      </c>
      <c r="F24" s="22">
        <f>(MT!L21+ET!P21+AAQ!K21)/(MT!$L$10+ET!$P$10+AAQ!$K$10)</f>
        <v>0.95833333333333337</v>
      </c>
      <c r="G24" s="22">
        <f>(MT!M21+ET!Q21+AAQ!L21)/(MT!$M$10+ET!$Q$10+AAQ!$L$10)</f>
        <v>0.875</v>
      </c>
      <c r="H24" s="22">
        <f>(ET!R21+AAQ!M21)/(ET!$R$10+AAQ!$M$10)</f>
        <v>0.5714285714285714</v>
      </c>
      <c r="I24" s="22">
        <f>(ET!S21+AAQ!N21)/(ET!$S$10+AAQ!$N$10)</f>
        <v>0.7857142857142857</v>
      </c>
      <c r="J24" s="5">
        <f t="shared" si="0"/>
        <v>3</v>
      </c>
      <c r="K24" s="5">
        <f t="shared" si="1"/>
        <v>3</v>
      </c>
      <c r="L24" s="5">
        <f t="shared" si="2"/>
        <v>3</v>
      </c>
      <c r="M24" s="5">
        <f t="shared" si="3"/>
        <v>3</v>
      </c>
      <c r="N24" s="5">
        <f t="shared" si="4"/>
        <v>3</v>
      </c>
    </row>
    <row r="25" spans="2:14">
      <c r="B25" s="19">
        <v>10</v>
      </c>
      <c r="C25" s="20"/>
      <c r="D25" s="21"/>
      <c r="E25" s="22">
        <f>(MT!K22+ET!O22+AAQ!J22)/(MT!$K$10+ET!$O$10+AAQ!$J$10)</f>
        <v>0.375</v>
      </c>
      <c r="F25" s="22">
        <f>(MT!L22+ET!P22+AAQ!K22)/(MT!$L$10+ET!$P$10+AAQ!$K$10)</f>
        <v>0.91666666666666663</v>
      </c>
      <c r="G25" s="22">
        <f>(MT!M22+ET!Q22+AAQ!L22)/(MT!$M$10+ET!$Q$10+AAQ!$L$10)</f>
        <v>0.83333333333333337</v>
      </c>
      <c r="H25" s="22">
        <f>(ET!R22+AAQ!M22)/(ET!$R$10+AAQ!$M$10)</f>
        <v>0.35714285714285715</v>
      </c>
      <c r="I25" s="22">
        <f>(ET!S22+AAQ!N22)/(ET!$S$10+AAQ!$N$10)</f>
        <v>0.5</v>
      </c>
      <c r="J25" s="5">
        <f t="shared" si="0"/>
        <v>2</v>
      </c>
      <c r="K25" s="5">
        <f t="shared" si="1"/>
        <v>3</v>
      </c>
      <c r="L25" s="5">
        <f t="shared" si="2"/>
        <v>3</v>
      </c>
      <c r="M25" s="5">
        <f t="shared" si="3"/>
        <v>2</v>
      </c>
      <c r="N25" s="5">
        <f t="shared" si="4"/>
        <v>2</v>
      </c>
    </row>
    <row r="26" spans="2:14">
      <c r="B26" s="19">
        <v>11</v>
      </c>
      <c r="C26" s="20"/>
      <c r="D26" s="21"/>
      <c r="E26" s="22">
        <f>(MT!K23+ET!O23+AAQ!J23)/(MT!$K$10+ET!$O$10+AAQ!$J$10)</f>
        <v>0.83333333333333337</v>
      </c>
      <c r="F26" s="22">
        <f>(MT!L23+ET!P23+AAQ!K23)/(MT!$L$10+ET!$P$10+AAQ!$K$10)</f>
        <v>0.91666666666666663</v>
      </c>
      <c r="G26" s="22">
        <f>(MT!M23+ET!Q23+AAQ!L23)/(MT!$M$10+ET!$Q$10+AAQ!$L$10)</f>
        <v>0.70833333333333337</v>
      </c>
      <c r="H26" s="22">
        <f>(ET!R23+AAQ!M23)/(ET!$R$10+AAQ!$M$10)</f>
        <v>0.7857142857142857</v>
      </c>
      <c r="I26" s="22">
        <f>(ET!S23+AAQ!N23)/(ET!$S$10+AAQ!$N$10)</f>
        <v>0.7142857142857143</v>
      </c>
      <c r="J26" s="5">
        <f t="shared" si="0"/>
        <v>3</v>
      </c>
      <c r="K26" s="5">
        <f t="shared" si="1"/>
        <v>3</v>
      </c>
      <c r="L26" s="5">
        <f t="shared" si="2"/>
        <v>3</v>
      </c>
      <c r="M26" s="5">
        <f t="shared" si="3"/>
        <v>3</v>
      </c>
      <c r="N26" s="5">
        <f t="shared" si="4"/>
        <v>3</v>
      </c>
    </row>
    <row r="27" spans="2:14">
      <c r="B27" s="19">
        <v>12</v>
      </c>
      <c r="C27" s="20"/>
      <c r="D27" s="21"/>
      <c r="E27" s="22">
        <f>(MT!K24+ET!O24+AAQ!J24)/(MT!$K$10+ET!$O$10+AAQ!$J$10)</f>
        <v>0.91666666666666663</v>
      </c>
      <c r="F27" s="22">
        <f>(MT!L24+ET!P24+AAQ!K24)/(MT!$L$10+ET!$P$10+AAQ!$K$10)</f>
        <v>0.91666666666666663</v>
      </c>
      <c r="G27" s="22">
        <f>(MT!M24+ET!Q24+AAQ!L24)/(MT!$M$10+ET!$Q$10+AAQ!$L$10)</f>
        <v>0.70833333333333337</v>
      </c>
      <c r="H27" s="22">
        <f>(ET!R24+AAQ!M24)/(ET!$R$10+AAQ!$M$10)</f>
        <v>0.5</v>
      </c>
      <c r="I27" s="22">
        <f>(ET!S24+AAQ!N24)/(ET!$S$10+AAQ!$N$10)</f>
        <v>0.8571428571428571</v>
      </c>
      <c r="J27" s="5">
        <f t="shared" si="0"/>
        <v>3</v>
      </c>
      <c r="K27" s="5">
        <f t="shared" si="1"/>
        <v>3</v>
      </c>
      <c r="L27" s="5">
        <f t="shared" si="2"/>
        <v>3</v>
      </c>
      <c r="M27" s="5">
        <f t="shared" si="3"/>
        <v>2</v>
      </c>
      <c r="N27" s="5">
        <f t="shared" si="4"/>
        <v>3</v>
      </c>
    </row>
    <row r="28" spans="2:14">
      <c r="B28" s="19">
        <v>13</v>
      </c>
      <c r="C28" s="20"/>
      <c r="D28" s="21"/>
      <c r="E28" s="22">
        <f>(MT!K25+ET!O25+AAQ!J25)/(MT!$K$10+ET!$O$10+AAQ!$J$10)</f>
        <v>0.5</v>
      </c>
      <c r="F28" s="22">
        <f>(MT!L25+ET!P25+AAQ!K25)/(MT!$L$10+ET!$P$10+AAQ!$K$10)</f>
        <v>0.79166666666666663</v>
      </c>
      <c r="G28" s="22">
        <f>(MT!M25+ET!Q25+AAQ!L25)/(MT!$M$10+ET!$Q$10+AAQ!$L$10)</f>
        <v>0.54166666666666663</v>
      </c>
      <c r="H28" s="22">
        <f>(ET!R25+AAQ!M25)/(ET!$R$10+AAQ!$M$10)</f>
        <v>0.6428571428571429</v>
      </c>
      <c r="I28" s="22">
        <f>(ET!S25+AAQ!N25)/(ET!$S$10+AAQ!$N$10)</f>
        <v>0.42857142857142855</v>
      </c>
      <c r="J28" s="5">
        <f t="shared" si="0"/>
        <v>2</v>
      </c>
      <c r="K28" s="5">
        <f t="shared" si="1"/>
        <v>3</v>
      </c>
      <c r="L28" s="5">
        <f t="shared" si="2"/>
        <v>3</v>
      </c>
      <c r="M28" s="5">
        <f t="shared" si="3"/>
        <v>3</v>
      </c>
      <c r="N28" s="5">
        <f t="shared" si="4"/>
        <v>2</v>
      </c>
    </row>
    <row r="29" spans="2:14">
      <c r="B29" s="19">
        <v>14</v>
      </c>
      <c r="C29" s="20"/>
      <c r="D29" s="21"/>
      <c r="E29" s="22">
        <f>(MT!K26+ET!O26+AAQ!J26)/(MT!$K$10+ET!$O$10+AAQ!$J$10)</f>
        <v>1</v>
      </c>
      <c r="F29" s="22">
        <f>(MT!L26+ET!P26+AAQ!K26)/(MT!$L$10+ET!$P$10+AAQ!$K$10)</f>
        <v>0.95833333333333337</v>
      </c>
      <c r="G29" s="22">
        <f>(MT!M26+ET!Q26+AAQ!L26)/(MT!$M$10+ET!$Q$10+AAQ!$L$10)</f>
        <v>0.91666666666666663</v>
      </c>
      <c r="H29" s="22">
        <f>(ET!R26+AAQ!M26)/(ET!$R$10+AAQ!$M$10)</f>
        <v>0.9285714285714286</v>
      </c>
      <c r="I29" s="22">
        <f>(ET!S26+AAQ!N26)/(ET!$S$10+AAQ!$N$10)</f>
        <v>1</v>
      </c>
      <c r="J29" s="5">
        <f t="shared" si="0"/>
        <v>3</v>
      </c>
      <c r="K29" s="5">
        <f t="shared" si="1"/>
        <v>3</v>
      </c>
      <c r="L29" s="5">
        <f t="shared" si="2"/>
        <v>3</v>
      </c>
      <c r="M29" s="5">
        <f t="shared" si="3"/>
        <v>3</v>
      </c>
      <c r="N29" s="5">
        <f t="shared" si="4"/>
        <v>3</v>
      </c>
    </row>
    <row r="30" spans="2:14">
      <c r="B30" s="19">
        <v>15</v>
      </c>
      <c r="C30" s="20"/>
      <c r="D30" s="21"/>
      <c r="E30" s="22">
        <f>(MT!K27+ET!O27+AAQ!J27)/(MT!$K$10+ET!$O$10+AAQ!$J$10)</f>
        <v>0.75</v>
      </c>
      <c r="F30" s="22">
        <f>(MT!L27+ET!P27+AAQ!K27)/(MT!$L$10+ET!$P$10+AAQ!$K$10)</f>
        <v>0.66666666666666663</v>
      </c>
      <c r="G30" s="22">
        <f>(MT!M27+ET!Q27+AAQ!L27)/(MT!$M$10+ET!$Q$10+AAQ!$L$10)</f>
        <v>0.5</v>
      </c>
      <c r="H30" s="22">
        <f>(ET!R27+AAQ!M27)/(ET!$R$10+AAQ!$M$10)</f>
        <v>0.5714285714285714</v>
      </c>
      <c r="I30" s="22">
        <f>(ET!S27+AAQ!N27)/(ET!$S$10+AAQ!$N$10)</f>
        <v>0.6428571428571429</v>
      </c>
      <c r="J30" s="5">
        <f t="shared" si="0"/>
        <v>3</v>
      </c>
      <c r="K30" s="5">
        <f t="shared" si="1"/>
        <v>3</v>
      </c>
      <c r="L30" s="5">
        <f t="shared" si="2"/>
        <v>2</v>
      </c>
      <c r="M30" s="5">
        <f t="shared" si="3"/>
        <v>3</v>
      </c>
      <c r="N30" s="5">
        <f t="shared" si="4"/>
        <v>3</v>
      </c>
    </row>
    <row r="31" spans="2:14">
      <c r="B31" s="19">
        <v>16</v>
      </c>
      <c r="C31" s="20"/>
      <c r="D31" s="21"/>
      <c r="E31" s="22">
        <f>(MT!K28+ET!O28+AAQ!J28)/(MT!$K$10+ET!$O$10+AAQ!$J$10)</f>
        <v>0.91666666666666663</v>
      </c>
      <c r="F31" s="22">
        <f>(MT!L28+ET!P28+AAQ!K28)/(MT!$L$10+ET!$P$10+AAQ!$K$10)</f>
        <v>0.91666666666666663</v>
      </c>
      <c r="G31" s="22">
        <f>(MT!M28+ET!Q28+AAQ!L28)/(MT!$M$10+ET!$Q$10+AAQ!$L$10)</f>
        <v>1</v>
      </c>
      <c r="H31" s="22">
        <f>(ET!R28+AAQ!M28)/(ET!$R$10+AAQ!$M$10)</f>
        <v>0.6428571428571429</v>
      </c>
      <c r="I31" s="22">
        <f>(ET!S28+AAQ!N28)/(ET!$S$10+AAQ!$N$10)</f>
        <v>0.5</v>
      </c>
      <c r="J31" s="5">
        <f t="shared" si="0"/>
        <v>3</v>
      </c>
      <c r="K31" s="5">
        <f t="shared" si="1"/>
        <v>3</v>
      </c>
      <c r="L31" s="5">
        <f t="shared" si="2"/>
        <v>3</v>
      </c>
      <c r="M31" s="5">
        <f t="shared" si="3"/>
        <v>3</v>
      </c>
      <c r="N31" s="5">
        <f t="shared" si="4"/>
        <v>2</v>
      </c>
    </row>
    <row r="32" spans="2:14">
      <c r="B32" s="19">
        <v>17</v>
      </c>
      <c r="C32" s="20"/>
      <c r="D32" s="21"/>
      <c r="E32" s="22">
        <f>(MT!K29+ET!O29+AAQ!J29)/(MT!$K$10+ET!$O$10+AAQ!$J$10)</f>
        <v>0.875</v>
      </c>
      <c r="F32" s="22">
        <f>(MT!L29+ET!P29+AAQ!K29)/(MT!$L$10+ET!$P$10+AAQ!$K$10)</f>
        <v>0.79166666666666663</v>
      </c>
      <c r="G32" s="22">
        <f>(MT!M29+ET!Q29+AAQ!L29)/(MT!$M$10+ET!$Q$10+AAQ!$L$10)</f>
        <v>0.75</v>
      </c>
      <c r="H32" s="22">
        <f>(ET!R29+AAQ!M29)/(ET!$R$10+AAQ!$M$10)</f>
        <v>0.5714285714285714</v>
      </c>
      <c r="I32" s="22">
        <f>(ET!S29+AAQ!N29)/(ET!$S$10+AAQ!$N$10)</f>
        <v>0.8571428571428571</v>
      </c>
      <c r="J32" s="5">
        <f t="shared" si="0"/>
        <v>3</v>
      </c>
      <c r="K32" s="5">
        <f t="shared" si="1"/>
        <v>3</v>
      </c>
      <c r="L32" s="5">
        <f t="shared" si="2"/>
        <v>3</v>
      </c>
      <c r="M32" s="5">
        <f t="shared" si="3"/>
        <v>3</v>
      </c>
      <c r="N32" s="5">
        <f t="shared" si="4"/>
        <v>3</v>
      </c>
    </row>
    <row r="33" spans="2:14">
      <c r="B33" s="19">
        <v>18</v>
      </c>
      <c r="C33" s="20"/>
      <c r="D33" s="21"/>
      <c r="E33" s="22">
        <f>(MT!K30+ET!O30+AAQ!J30)/(MT!$K$10+ET!$O$10+AAQ!$J$10)</f>
        <v>0.75</v>
      </c>
      <c r="F33" s="22">
        <f>(MT!L30+ET!P30+AAQ!K30)/(MT!$L$10+ET!$P$10+AAQ!$K$10)</f>
        <v>0.83333333333333337</v>
      </c>
      <c r="G33" s="22">
        <f>(MT!M30+ET!Q30+AAQ!L30)/(MT!$M$10+ET!$Q$10+AAQ!$L$10)</f>
        <v>0.79166666666666663</v>
      </c>
      <c r="H33" s="22">
        <f>(ET!R30+AAQ!M30)/(ET!$R$10+AAQ!$M$10)</f>
        <v>0.5</v>
      </c>
      <c r="I33" s="22">
        <f>(ET!S30+AAQ!N30)/(ET!$S$10+AAQ!$N$10)</f>
        <v>0.8571428571428571</v>
      </c>
      <c r="J33" s="5">
        <f t="shared" si="0"/>
        <v>3</v>
      </c>
      <c r="K33" s="5">
        <f t="shared" si="1"/>
        <v>3</v>
      </c>
      <c r="L33" s="5">
        <f t="shared" si="2"/>
        <v>3</v>
      </c>
      <c r="M33" s="5">
        <f t="shared" si="3"/>
        <v>2</v>
      </c>
      <c r="N33" s="5">
        <f t="shared" si="4"/>
        <v>3</v>
      </c>
    </row>
  </sheetData>
  <mergeCells count="5">
    <mergeCell ref="G9:I9"/>
    <mergeCell ref="G10:I10"/>
    <mergeCell ref="E13:I13"/>
    <mergeCell ref="E14:I14"/>
    <mergeCell ref="J14:N14"/>
  </mergeCells>
  <pageMargins left="0.7" right="0.7" top="0.75" bottom="0.75" header="0.511811023622047" footer="0.511811023622047"/>
  <pageSetup scale="5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B2:M20"/>
  <sheetViews>
    <sheetView workbookViewId="0">
      <selection activeCell="H1" sqref="H1"/>
    </sheetView>
  </sheetViews>
  <sheetFormatPr defaultColWidth="9.28515625" defaultRowHeight="15"/>
  <cols>
    <col min="3" max="3" width="8" customWidth="1"/>
    <col min="4" max="5" width="9.7109375" customWidth="1"/>
    <col min="6" max="6" width="10.28515625" customWidth="1"/>
  </cols>
  <sheetData>
    <row r="2" spans="2:13">
      <c r="B2" t="s">
        <v>32</v>
      </c>
      <c r="C2" t="s">
        <v>58</v>
      </c>
    </row>
    <row r="3" spans="2:13">
      <c r="B3" t="s">
        <v>33</v>
      </c>
      <c r="C3" t="s">
        <v>59</v>
      </c>
    </row>
    <row r="4" spans="2:13">
      <c r="B4" t="s">
        <v>34</v>
      </c>
      <c r="C4" t="s">
        <v>61</v>
      </c>
    </row>
    <row r="5" spans="2:13">
      <c r="B5" t="s">
        <v>60</v>
      </c>
      <c r="C5" t="s">
        <v>62</v>
      </c>
    </row>
    <row r="6" spans="2:13">
      <c r="B6" t="s">
        <v>63</v>
      </c>
      <c r="C6" t="s">
        <v>35</v>
      </c>
    </row>
    <row r="7" spans="2:13">
      <c r="F7" s="23"/>
      <c r="G7" s="23"/>
      <c r="H7" s="23"/>
      <c r="I7" s="23"/>
      <c r="J7" s="23"/>
      <c r="K7" s="23"/>
      <c r="L7" s="23"/>
      <c r="M7" s="23"/>
    </row>
    <row r="8" spans="2:13" ht="42.75">
      <c r="E8" s="24" t="s">
        <v>36</v>
      </c>
      <c r="F8" s="16">
        <f t="shared" ref="F8:K8" si="0">$D$10*F10/3</f>
        <v>2.8718888888888885</v>
      </c>
      <c r="G8" s="16">
        <f t="shared" si="0"/>
        <v>2.8718888888888885</v>
      </c>
      <c r="H8" s="16">
        <f t="shared" si="0"/>
        <v>2.8718888888888885</v>
      </c>
      <c r="I8" s="16">
        <f t="shared" si="0"/>
        <v>0.95729629629629631</v>
      </c>
      <c r="J8" s="16">
        <f t="shared" si="0"/>
        <v>0.95729629629629631</v>
      </c>
      <c r="K8" s="16">
        <f t="shared" si="0"/>
        <v>1.9145925925925926</v>
      </c>
    </row>
    <row r="9" spans="2:13" ht="15.75" thickBot="1">
      <c r="B9" s="29" t="s">
        <v>37</v>
      </c>
      <c r="C9" s="30" t="s">
        <v>38</v>
      </c>
      <c r="D9" s="29" t="s">
        <v>57</v>
      </c>
      <c r="E9" s="25"/>
      <c r="F9" s="25" t="s">
        <v>39</v>
      </c>
      <c r="G9" s="25" t="s">
        <v>40</v>
      </c>
      <c r="H9" s="25" t="s">
        <v>41</v>
      </c>
      <c r="I9" s="25" t="s">
        <v>42</v>
      </c>
      <c r="J9" s="25" t="s">
        <v>43</v>
      </c>
      <c r="K9" s="25" t="s">
        <v>44</v>
      </c>
      <c r="L9" s="26"/>
      <c r="M9" s="26"/>
    </row>
    <row r="10" spans="2:13" ht="29.25" thickBot="1">
      <c r="B10" s="22">
        <f>Attainment!J9</f>
        <v>2.8555555555555556</v>
      </c>
      <c r="C10" s="5">
        <v>2.91</v>
      </c>
      <c r="D10" s="22">
        <f>0.7*B10+0.3*C10</f>
        <v>2.8718888888888889</v>
      </c>
      <c r="E10" s="25" t="s">
        <v>45</v>
      </c>
      <c r="F10" s="27">
        <f>ROUND(AVERAGE(F16:F20),0)</f>
        <v>3</v>
      </c>
      <c r="G10" s="28">
        <v>3</v>
      </c>
      <c r="H10" s="28">
        <v>3</v>
      </c>
      <c r="I10" s="28">
        <v>1</v>
      </c>
      <c r="J10" s="28">
        <v>1</v>
      </c>
      <c r="K10" s="28">
        <v>2</v>
      </c>
      <c r="L10" s="26"/>
      <c r="M10" s="26"/>
    </row>
    <row r="14" spans="2:13" ht="28.5">
      <c r="E14" s="24" t="s">
        <v>46</v>
      </c>
    </row>
    <row r="15" spans="2:13">
      <c r="E15" s="5"/>
      <c r="F15" s="25" t="s">
        <v>39</v>
      </c>
      <c r="G15" s="25" t="s">
        <v>40</v>
      </c>
      <c r="H15" s="25" t="s">
        <v>41</v>
      </c>
      <c r="I15" s="25" t="s">
        <v>42</v>
      </c>
      <c r="J15" s="25" t="s">
        <v>43</v>
      </c>
      <c r="K15" s="25" t="s">
        <v>44</v>
      </c>
    </row>
    <row r="16" spans="2:13">
      <c r="E16" s="15" t="s">
        <v>3</v>
      </c>
      <c r="F16" s="5">
        <v>3</v>
      </c>
      <c r="G16" s="5">
        <v>3</v>
      </c>
      <c r="H16" s="5">
        <v>3</v>
      </c>
      <c r="I16" s="5">
        <v>1</v>
      </c>
      <c r="J16" s="5">
        <v>1</v>
      </c>
      <c r="K16" s="5">
        <v>2</v>
      </c>
    </row>
    <row r="17" spans="5:11">
      <c r="E17" s="15" t="s">
        <v>4</v>
      </c>
      <c r="F17" s="5">
        <v>3</v>
      </c>
      <c r="G17" s="5">
        <v>3</v>
      </c>
      <c r="H17" s="5">
        <v>3</v>
      </c>
      <c r="I17" s="5">
        <v>1</v>
      </c>
      <c r="J17" s="5">
        <v>1</v>
      </c>
      <c r="K17" s="5">
        <v>2</v>
      </c>
    </row>
    <row r="18" spans="5:11">
      <c r="E18" s="15" t="s">
        <v>5</v>
      </c>
      <c r="F18" s="5">
        <v>3</v>
      </c>
      <c r="G18" s="5">
        <v>3</v>
      </c>
      <c r="H18" s="5">
        <v>3</v>
      </c>
      <c r="I18" s="5">
        <v>1</v>
      </c>
      <c r="J18" s="5">
        <v>1</v>
      </c>
      <c r="K18" s="5">
        <v>2</v>
      </c>
    </row>
    <row r="19" spans="5:11">
      <c r="E19" s="15" t="s">
        <v>15</v>
      </c>
      <c r="F19" s="5">
        <v>3</v>
      </c>
      <c r="G19" s="5">
        <v>3</v>
      </c>
      <c r="H19" s="5">
        <v>3</v>
      </c>
      <c r="I19" s="5">
        <v>1</v>
      </c>
      <c r="J19" s="5">
        <v>1</v>
      </c>
      <c r="K19" s="5">
        <v>2</v>
      </c>
    </row>
    <row r="20" spans="5:11">
      <c r="E20" s="15" t="s">
        <v>16</v>
      </c>
      <c r="F20" s="5">
        <v>3</v>
      </c>
      <c r="G20" s="5">
        <v>3</v>
      </c>
      <c r="H20" s="5">
        <v>3</v>
      </c>
      <c r="I20" s="5">
        <v>1</v>
      </c>
      <c r="J20" s="5">
        <v>1</v>
      </c>
      <c r="K20" s="5">
        <v>2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Roman,Regular"&amp;12&amp;Kffffff&amp;A</oddHeader>
    <oddFooter>&amp;C&amp;"Times New Roman,Regular"&amp;12&amp;KffffffPage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B2:I22"/>
  <sheetViews>
    <sheetView workbookViewId="0">
      <selection activeCell="D10" sqref="D10"/>
    </sheetView>
  </sheetViews>
  <sheetFormatPr defaultColWidth="9.28515625" defaultRowHeight="15"/>
  <cols>
    <col min="3" max="3" width="13" customWidth="1"/>
    <col min="6" max="6" width="14.28515625" customWidth="1"/>
  </cols>
  <sheetData>
    <row r="2" spans="2:9">
      <c r="B2" t="s">
        <v>32</v>
      </c>
      <c r="C2" t="s">
        <v>64</v>
      </c>
    </row>
    <row r="3" spans="2:9">
      <c r="B3" t="s">
        <v>33</v>
      </c>
      <c r="C3" t="s">
        <v>65</v>
      </c>
    </row>
    <row r="4" spans="2:9">
      <c r="B4" t="s">
        <v>47</v>
      </c>
      <c r="C4" t="s">
        <v>48</v>
      </c>
    </row>
    <row r="7" spans="2:9">
      <c r="F7" s="23"/>
      <c r="G7" s="23"/>
      <c r="H7" s="23"/>
      <c r="I7" s="23"/>
    </row>
    <row r="8" spans="2:9" ht="42.75">
      <c r="E8" s="24" t="s">
        <v>49</v>
      </c>
      <c r="F8" s="16">
        <f>$D$10*F10/3</f>
        <v>2.8718888888888885</v>
      </c>
      <c r="G8" s="16">
        <f>$D$10*G10/3</f>
        <v>2.8718888888888885</v>
      </c>
    </row>
    <row r="9" spans="2:9" ht="15.75" thickBot="1">
      <c r="C9" s="23"/>
      <c r="E9" s="25"/>
      <c r="F9" s="25" t="s">
        <v>50</v>
      </c>
      <c r="G9" s="25" t="s">
        <v>51</v>
      </c>
      <c r="H9" s="26"/>
      <c r="I9" s="26"/>
    </row>
    <row r="10" spans="2:9" ht="29.25" thickBot="1">
      <c r="C10" s="25" t="s">
        <v>52</v>
      </c>
      <c r="D10" s="23">
        <f>'PO Attainment'!D10</f>
        <v>2.8718888888888889</v>
      </c>
      <c r="E10" s="25" t="s">
        <v>53</v>
      </c>
      <c r="F10" s="27">
        <v>3</v>
      </c>
      <c r="G10" s="28">
        <v>3</v>
      </c>
      <c r="H10" s="26"/>
      <c r="I10" s="26"/>
    </row>
    <row r="16" spans="2:9" ht="28.5">
      <c r="E16" s="24" t="s">
        <v>54</v>
      </c>
    </row>
    <row r="17" spans="5:7">
      <c r="E17" s="5"/>
      <c r="F17" s="25" t="s">
        <v>50</v>
      </c>
      <c r="G17" s="25" t="s">
        <v>51</v>
      </c>
    </row>
    <row r="18" spans="5:7">
      <c r="E18" s="15" t="s">
        <v>3</v>
      </c>
      <c r="F18" s="5">
        <v>3</v>
      </c>
      <c r="G18" s="5">
        <v>3</v>
      </c>
    </row>
    <row r="19" spans="5:7">
      <c r="E19" s="15" t="s">
        <v>4</v>
      </c>
      <c r="F19" s="5">
        <v>3</v>
      </c>
      <c r="G19" s="5">
        <v>3</v>
      </c>
    </row>
    <row r="20" spans="5:7">
      <c r="E20" s="15" t="s">
        <v>5</v>
      </c>
      <c r="F20" s="5">
        <v>3</v>
      </c>
      <c r="G20" s="5">
        <v>3</v>
      </c>
    </row>
    <row r="21" spans="5:7">
      <c r="E21" s="15" t="s">
        <v>15</v>
      </c>
      <c r="F21" s="5">
        <v>3</v>
      </c>
      <c r="G21" s="5">
        <v>3</v>
      </c>
    </row>
    <row r="22" spans="5:7">
      <c r="E22" s="15" t="s">
        <v>16</v>
      </c>
      <c r="F22" s="5">
        <v>3</v>
      </c>
      <c r="G22" s="5">
        <v>3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LibreOffice/7.3.7.2$Linux_X86_64 LibreOffice_project/30$Build-2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MT</vt:lpstr>
      <vt:lpstr>ET</vt:lpstr>
      <vt:lpstr>AAQ</vt:lpstr>
      <vt:lpstr>Attainment</vt:lpstr>
      <vt:lpstr>PO Attainment</vt:lpstr>
      <vt:lpstr>PSO Attainment</vt:lpstr>
      <vt:lpstr>Attainment!Print_Area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RKSAMAL</cp:lastModifiedBy>
  <cp:revision>17</cp:revision>
  <dcterms:created xsi:type="dcterms:W3CDTF">2015-06-05T18:17:20Z</dcterms:created>
  <dcterms:modified xsi:type="dcterms:W3CDTF">2024-07-12T10:18:49Z</dcterms:modified>
  <dc:language>en-IN</dc:language>
</cp:coreProperties>
</file>